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buevich\AppData\Local\Microsoft\Windows\INetCache\Content.Outlook\C9TBEF74\"/>
    </mc:Choice>
  </mc:AlternateContent>
  <bookViews>
    <workbookView showHorizontalScroll="0" showVerticalScroll="0" showSheetTabs="0" xWindow="0" yWindow="0" windowWidth="28800" windowHeight="12435"/>
  </bookViews>
  <sheets>
    <sheet name="Ассортимен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4" i="1" l="1"/>
  <c r="E205" i="1"/>
  <c r="E203" i="1"/>
  <c r="E199" i="1"/>
  <c r="E200" i="1"/>
  <c r="E201" i="1"/>
  <c r="E202" i="1"/>
  <c r="E198" i="1"/>
  <c r="E179" i="1"/>
  <c r="E178" i="1"/>
  <c r="E144" i="1"/>
  <c r="E143" i="1"/>
  <c r="E140" i="1"/>
  <c r="E139" i="1"/>
  <c r="E137" i="1"/>
  <c r="E138" i="1"/>
  <c r="E136" i="1"/>
  <c r="E113" i="1"/>
  <c r="E114" i="1"/>
  <c r="E112" i="1"/>
  <c r="E125" i="1"/>
  <c r="E126" i="1"/>
  <c r="E124" i="1"/>
  <c r="E123" i="1"/>
  <c r="E122" i="1"/>
  <c r="E101" i="1"/>
  <c r="E93" i="1"/>
  <c r="E76" i="1"/>
  <c r="E77" i="1"/>
  <c r="E78" i="1"/>
  <c r="E79" i="1"/>
  <c r="E80" i="1"/>
  <c r="E81" i="1"/>
  <c r="E82" i="1"/>
  <c r="E75" i="1"/>
  <c r="E115" i="1"/>
  <c r="E116" i="1"/>
  <c r="E8" i="1" l="1"/>
  <c r="E102" i="1" l="1"/>
  <c r="E94" i="1"/>
  <c r="E95" i="1"/>
  <c r="E71" i="1"/>
  <c r="E54" i="1"/>
  <c r="E9" i="1"/>
  <c r="E10" i="1"/>
  <c r="E11" i="1"/>
  <c r="E12" i="1"/>
  <c r="E56" i="1" l="1"/>
  <c r="E58" i="1"/>
  <c r="E59" i="1"/>
  <c r="E60" i="1"/>
  <c r="E61" i="1"/>
  <c r="E62" i="1"/>
  <c r="E57" i="1"/>
  <c r="E16" i="1"/>
  <c r="E17" i="1"/>
  <c r="E18" i="1"/>
  <c r="E19" i="1"/>
  <c r="E15" i="1"/>
  <c r="E159" i="1"/>
  <c r="E161" i="1"/>
  <c r="E216" i="1"/>
  <c r="E217" i="1"/>
  <c r="E26" i="1"/>
  <c r="E27" i="1"/>
  <c r="E28" i="1"/>
  <c r="E29" i="1"/>
  <c r="E30" i="1"/>
  <c r="E31" i="1"/>
  <c r="E33" i="1"/>
  <c r="E34" i="1"/>
  <c r="E35" i="1"/>
  <c r="E37" i="1"/>
  <c r="E38" i="1"/>
  <c r="E39" i="1"/>
  <c r="E43" i="1"/>
  <c r="E44" i="1"/>
  <c r="E45" i="1"/>
  <c r="E89" i="1"/>
  <c r="E90" i="1"/>
  <c r="E146" i="1"/>
  <c r="E147" i="1"/>
  <c r="E148" i="1"/>
  <c r="E150" i="1"/>
  <c r="E151" i="1"/>
  <c r="E152" i="1"/>
  <c r="E153" i="1"/>
  <c r="E154" i="1"/>
  <c r="E155" i="1"/>
  <c r="E97" i="1"/>
  <c r="E98" i="1"/>
  <c r="E99" i="1"/>
  <c r="E64" i="1"/>
  <c r="E65" i="1"/>
  <c r="E66" i="1"/>
  <c r="E67" i="1"/>
  <c r="E68" i="1"/>
  <c r="E69" i="1"/>
  <c r="E72" i="1"/>
  <c r="E164" i="1"/>
  <c r="E165" i="1"/>
  <c r="E167" i="1"/>
  <c r="E168" i="1"/>
  <c r="E169" i="1"/>
  <c r="E182" i="1"/>
  <c r="E183" i="1"/>
  <c r="E184" i="1"/>
  <c r="E185" i="1"/>
  <c r="E186" i="1"/>
  <c r="E187" i="1"/>
  <c r="E190" i="1"/>
  <c r="E191" i="1"/>
  <c r="E192" i="1"/>
  <c r="E193" i="1"/>
  <c r="E194" i="1"/>
  <c r="E195" i="1"/>
  <c r="E20" i="1"/>
  <c r="E21" i="1"/>
  <c r="E22" i="1"/>
  <c r="E23" i="1"/>
  <c r="E24" i="1"/>
  <c r="E47" i="1"/>
  <c r="E48" i="1"/>
  <c r="E49" i="1"/>
  <c r="E50" i="1"/>
  <c r="E51" i="1"/>
  <c r="E84" i="1"/>
  <c r="E85" i="1"/>
  <c r="E86" i="1"/>
  <c r="E87" i="1"/>
  <c r="E88" i="1"/>
  <c r="E104" i="1"/>
  <c r="E105" i="1"/>
  <c r="E106" i="1"/>
  <c r="E107" i="1"/>
  <c r="E108" i="1"/>
  <c r="E109" i="1"/>
  <c r="E110" i="1"/>
  <c r="E118" i="1"/>
  <c r="E119" i="1"/>
  <c r="E120" i="1"/>
  <c r="E128" i="1"/>
  <c r="E129" i="1"/>
  <c r="E130" i="1"/>
  <c r="E131" i="1"/>
  <c r="E132" i="1"/>
  <c r="E133" i="1"/>
  <c r="E134" i="1"/>
  <c r="E142" i="1"/>
  <c r="E175" i="1"/>
  <c r="E176" i="1"/>
  <c r="E206" i="1"/>
  <c r="E207" i="1"/>
  <c r="E209" i="1"/>
  <c r="E210" i="1"/>
  <c r="E211" i="1"/>
  <c r="E212" i="1"/>
  <c r="E213" i="1"/>
  <c r="E158" i="1"/>
</calcChain>
</file>

<file path=xl/sharedStrings.xml><?xml version="1.0" encoding="utf-8"?>
<sst xmlns="http://schemas.openxmlformats.org/spreadsheetml/2006/main" count="275" uniqueCount="214">
  <si>
    <t>Аргентина</t>
  </si>
  <si>
    <t>Fuzion</t>
  </si>
  <si>
    <t>ВИНО ФЬЮЖН ТЕМПРАНИЛЬО - МАЛЬБЕК красное сухое 0,75л</t>
  </si>
  <si>
    <t>ВИНО ФЬЮЖН ШИРАЗ  красное п/сух 0,75л</t>
  </si>
  <si>
    <t>Zuccardi</t>
  </si>
  <si>
    <t>ВИНО ЗУККАРДИ ТОРРОНТЕС Серия А белое сухое 0,75л</t>
  </si>
  <si>
    <t xml:space="preserve"> Германия</t>
  </si>
  <si>
    <t>ВинцерферайнигунгФрейбургУнструт</t>
  </si>
  <si>
    <t>ВИНО ВФУ БАХУС белое сухое 0,75л</t>
  </si>
  <si>
    <t>ВИНО ВФУ РИСЛИНГ ВЭКШТУК ВАЙМА ВЭРКТАГ белое полусухое 0,75л</t>
  </si>
  <si>
    <t>ИСПАНИЯ</t>
  </si>
  <si>
    <t>Alma del Toro</t>
  </si>
  <si>
    <t>ВИНО АЛЬМА ДЕЛЬ ТОРО белое п/сл 0,75л</t>
  </si>
  <si>
    <t>ВИНО АЛЬМА ДЕЛЬ ТОРО белое п/сух. 0,75л</t>
  </si>
  <si>
    <t>ВИНО АЛЬМА ДЕЛЬ ТОРО белое сухое 0,75л</t>
  </si>
  <si>
    <t>ВИНО АЛЬМА ДЕЛЬ ТОРО красное п/сл 0,75л</t>
  </si>
  <si>
    <t>ВИНО АЛЬМА ДЕЛЬ ТОРО красное п/сух. 0,75л</t>
  </si>
  <si>
    <t>ВИНО АЛЬМА ДЕЛЬ ТОРО красное сухое 0,75л</t>
  </si>
  <si>
    <t>Alma del Toro VDT</t>
  </si>
  <si>
    <t>ВИНО АЛЬМА ДЕЛЬ ТОРО ВИУРА белое сухое 0,75л</t>
  </si>
  <si>
    <t>ВИНО АЛЬМА ДЕЛЬ ТОРО ТЕМПРАНИЛЬО 3 МЕСЯЦА ВЫДЕРЖАНО В ДУБЕ красное сухое 0,75л</t>
  </si>
  <si>
    <t>ВИНО АЛЬМА ДЕЛЬ ТОРО ТЕМПРАНИЛЬО 6 МЕСЯЦЕВ ВЫДЕРЖАНО В ДУБЕ красное сухое 0,75л</t>
  </si>
  <si>
    <t>КАВА ОЛА</t>
  </si>
  <si>
    <t>ИГРИСТОЕ ВИНО КАВА ОЛА БРЮТ белое брют 0,75л</t>
  </si>
  <si>
    <t>ИГРИСТОЕ ВИНО КАВА ОЛА БРЮТ ПИНК розовое брют 0,75л</t>
  </si>
  <si>
    <t>ИГРИСТОЕ ВИНО КАВА ОЛА СУШИ белое брют 0,75л</t>
  </si>
  <si>
    <t>Torre Oria</t>
  </si>
  <si>
    <t>ВИНО СЕНЬОРИО ДЕ СЕГОРБЕ ТЕМПРАНИЛЬО красное сухое 0,75л</t>
  </si>
  <si>
    <t>ВИНО СЕНЬОРИО ДЕ СЕГОРБЕ МАКАБЕО белое сухое 0,75л</t>
  </si>
  <si>
    <t>ВИНО СЕНЬОРИО ДЕ СЕГОРБЕ РЕЗЕРВА красное сухое 0,75л</t>
  </si>
  <si>
    <t>El Coto</t>
  </si>
  <si>
    <t>ВИНО ЭЛЬ КОТО БЛАНКО РИОХА белое сухое 0,75л</t>
  </si>
  <si>
    <t>ВИНО ЭЛЬ КОТО КРИАНСА РИОХА красное сухое 0,75л</t>
  </si>
  <si>
    <t>ВИНО ЭЛЬ КОТО РОСАДО РИОХА розовое сухое 0,75л</t>
  </si>
  <si>
    <t>ВИНО ЭЛЬ КОТО ВЕРДЕХО РИОХА белое сухое 0,75л</t>
  </si>
  <si>
    <t>ВИНО ЭЛЬ КОТО 1970 РИОХА красное сухое 0,75л</t>
  </si>
  <si>
    <t>ВИНО КОТО РЕАЛ РЕЗЕРВА РИОХА красное сухое 0,75л</t>
  </si>
  <si>
    <t>ВИНО КОТО ДЕ ИМАС РЕЗЕРВА РИОХА красное сухое 0,75л</t>
  </si>
  <si>
    <t>ВИНО КОТО ДЕ ИМАС РЕЗЕРВА РИОХА красное сухое 1,5л</t>
  </si>
  <si>
    <t>ВИНО КОТО ДЕ ИМАС ГРАН РЕЗЕРВА РИОХА красное сухое 0,75л</t>
  </si>
  <si>
    <t>ВИНО КОТО ДЕ ИМАС ГРАН РЕЗЕРВА РИОХА красное сухое 1,5л</t>
  </si>
  <si>
    <t>ВИНО МАС АЛЬТА</t>
  </si>
  <si>
    <t>ВИНО ЭЛЬ ПИКС ПРИОРАТ красное сухое 0,75л</t>
  </si>
  <si>
    <t>ВИНО МАС АЛЬТА АРТИГАС ПРИОРАТ красное сухое 0,75л</t>
  </si>
  <si>
    <t>ВИНО МАС АЛЬТА СИРЕРЕТС ПРИОРАТ красное сухое 0,75л</t>
  </si>
  <si>
    <t>ВИНО МАС АЛЬТА ЛА БАССЕТА красное сухое 0,75л</t>
  </si>
  <si>
    <t>ВИНО МАС АЛЬТА ЛА КРЮ АЛЬТА ПРИОРАТ красное сухое 0,75л</t>
  </si>
  <si>
    <t>ИТАЛИЯ</t>
  </si>
  <si>
    <t>Cecilia Beretta</t>
  </si>
  <si>
    <t>ВИНО ЧЕЧИЛИЯ БЕРЕТТА СОРАИ ВЕНЕТО красное п/сухое 0,75л</t>
  </si>
  <si>
    <t>ВИНО ЧЕЧИЛИЯ БЕРЕТТА ХЕЙ ФРЕНЧ белое сухое 0,75л</t>
  </si>
  <si>
    <t>ВИНО ЧЕЧИЛИЯ БЕРЕТТА ФРИИДА РОЗЕ ТРЕВЕНЕЦИЕ розовое п/сухое 0,75л</t>
  </si>
  <si>
    <t>ВИНО ЧЕЧИЛИЯ БЕРЕТТА ВАЛЬПОЛИЧЕЛЛА РИПАССО СУПЕРИОРЕ красное п/сухое 0,75л</t>
  </si>
  <si>
    <t>ВИНО ЧЕЧИЛИЯ БЕРЕТТА КОММИ ВЕНЕТО красное п/сухое 1,5л</t>
  </si>
  <si>
    <t>ВИНО ЧЕЧИЛИЯ БЕРЕТТА АМАРОНЕ ДЕЛЛА ВАЛЬПОЛИЧЕЛЛА красное п/сухое 0,75л</t>
  </si>
  <si>
    <t xml:space="preserve">ИГРИСТОЕ ВИНО ЧЕЧИЛИЯ БЕРЕТТА ПРОСЕККО ТРЕВИЗО белое сухое 0,75л </t>
  </si>
  <si>
    <t>ИГРИСТОЕ ВИНО ЧЕЧИЛИЯ БЕРЕТТА ПРОСЕККО СУПЕРИОРЕ МИЛЛЕЗИМАТО КОНЕЛЬЯНО ВАЛЬДОБЬЯДЕНЕ белое брют 0</t>
  </si>
  <si>
    <t>Montefiore</t>
  </si>
  <si>
    <t>ВИНО МОНТЕФЬОРЕ ВАЛЬПОЛИЧЕЛЛА красное п/сухое 0,75л</t>
  </si>
  <si>
    <t>ВИНО МОНТЕФЬОРЕ ПИНО ГРИДЖИО белое п/сухое 0,75л</t>
  </si>
  <si>
    <t>ВИНО МОНТЕФЬОРЕ КЬЯНТИ КОЛЛИ СЕНЕЗИ красное сухое 0,75л</t>
  </si>
  <si>
    <t>ВИНО МОНТЕФЬОРЕ НЕРО Д'АВОЛА красное сухое 0,75л</t>
  </si>
  <si>
    <t>ВИНО МОНТЕФЬОРЕ МОНТЕПУЛЬЧАНО Д'АБРУЦЦО красное сухое 0,75л</t>
  </si>
  <si>
    <t>ИГРИСТОЕ ВИНО МОНТЕФЬОРЕ ПРОСЕККО ДОК белое брют 0,75л</t>
  </si>
  <si>
    <t>ИГРИСТОЕ ВИНО МОНТЕФЬОРЕ ПРОСЕККО РОЗЕ розовое брют 0,75л</t>
  </si>
  <si>
    <t xml:space="preserve">ИГРИСТОЕ ВИНО МОНТЕФЬОРЕ АСТИ белое сладкое 0,75л </t>
  </si>
  <si>
    <t>ДЕКОРДИ</t>
  </si>
  <si>
    <t>ИГРИСТОЕ ВИНО 21 ПРОСЕККО ДОК МИЛЛЕЗИМАТО белое сухое 0,75л</t>
  </si>
  <si>
    <t>ИГРИСТОЕ ВИНО 21 КЮВЕ ЭКСТРА ДРАЙ МИЛЛЕЗИМАТО белое сухое 0,75л</t>
  </si>
  <si>
    <t>ИГРИСТОЕ ВИНО 21 КЮВЕ ДОЛЬЧЕ МИЛЛЕЗИМАТО белое сладкое 0,75л</t>
  </si>
  <si>
    <t>Castellani</t>
  </si>
  <si>
    <t>ВИНО КАСТЕЛЛАНИ КЬЯНТИ красное сухое 0,75л</t>
  </si>
  <si>
    <t>ВИНО КАСТЕЛЛАНИ КЬЯНТИ РЕЗЕРВА красное сухое 0,75л</t>
  </si>
  <si>
    <t>ВИНО ТОРРЕБРУНА САНДЖОВЕЗЕ ТОСКАНА красное п/сух. 0,75л</t>
  </si>
  <si>
    <t>ВИНО ТОМАЙОЛО ОРВИЕТО КЛАССИКО белое сухое 0,75л</t>
  </si>
  <si>
    <t>ВИНО ЭЛИТАЙО МОНТЕПУЛЬЧАНО Д'АБРУЦЦО красное сухое 0,75л</t>
  </si>
  <si>
    <t>ВИНО СТРАНАМЕНТЕ красное п/сух 0,75</t>
  </si>
  <si>
    <t>Poggio al Casone</t>
  </si>
  <si>
    <t>ВИНО ПОДДЖО АЛЬ КАЗОНЕ КЬЯНТИ РЕЗЕРВА красное сухое 0,75л</t>
  </si>
  <si>
    <t>ВИНО ПОДДЖО АЛЬ КАЗОНЕ КЬЯНТИ СУПЕРИОРЕ красное сухое 0,75л</t>
  </si>
  <si>
    <t>ВИНО ПОДДЖО АЛЬ КАЗОНЕ ЛА КАТТУРА ТОСКАНА красное сухое 0,75л</t>
  </si>
  <si>
    <t>PAOLOLEO</t>
  </si>
  <si>
    <t>ВИНО ПАОЛОЛЕО МАЛЬВАЗИЯ белое п/сух. 0,75л</t>
  </si>
  <si>
    <t>ВИНО ПАОЛОЛЕО НЕГРОАМАРО красное п/сух. 0,75л</t>
  </si>
  <si>
    <t>ВИНО ПАОЛОЛЕО ПРИМИТИВО красное п/сух. 0,75л</t>
  </si>
  <si>
    <t>ВИНО ПАОЛОЛЕО ПАССО ДЕЛЬ КАРДИНАЛЕ ПРИМИТИВО ДИ МАНДУРИЯ красное п/сух. 0,75л</t>
  </si>
  <si>
    <t>ВИНО ПАОЛОЛЕО ОРФЕО НЕГРОАМАРО красное п/сух. 0,75л</t>
  </si>
  <si>
    <t>Ронко Дель Джелсо</t>
  </si>
  <si>
    <t>ВИНО РОНКО ДЕЛЬ ДЖЕЛСО ПИНО ГРИДЖИО СОТ ЛИС РИВИС белое сухое 0,75л</t>
  </si>
  <si>
    <t>ВИНО РОНКО ДЕЛЬ ДЖЕЛСО ФРИУЛАНО ТОК БАС белое сухое 0,75л</t>
  </si>
  <si>
    <t>ВИНО РОНКО ДЕЛЬ ДЖЕЛСО СОВИНЬОН БЛАН СОТТО МОНТЕ белое сухое 0,75л</t>
  </si>
  <si>
    <t>ВИНО РОНКО ДЕЛЬ ДЖЕЛСО СИЕТ ВИНИС ДИ ШАРДОНЕ белое сухое 0,75л</t>
  </si>
  <si>
    <t>Torre Zambra</t>
  </si>
  <si>
    <t>ВИНО КОЛЛЕ МАДЖО МОНТЕПУЛЬЧАНО Д' АБРУЦЦО красное сухое 0,75л</t>
  </si>
  <si>
    <t>ВИНО КОЛЛЕ МАДЖО МОНТЕПУЛЬЧАНО Д' АБРУЦЦО РИЗЕРВА красное сухое 0,75л</t>
  </si>
  <si>
    <t>Feudo Montoni</t>
  </si>
  <si>
    <t>ВИНО ФЕУДО МОНТОНИ КАТАРРАТТО ДЕЛЬ МАССО белое сухое 0,75л</t>
  </si>
  <si>
    <t>ВИНО ФЕУДО МОНТОНИ ИНЗОЛИЯ ДЕЙ ФОРНЕЛЛИ белое сухое 0,75л</t>
  </si>
  <si>
    <t>ВИНО ФЕУДО МОНТОНИ НЕРО Д'АВОЛА ЛАНЬЮЗА красное сухое 0,75л</t>
  </si>
  <si>
    <t>Plozza</t>
  </si>
  <si>
    <t>ВИНО ПЛОЦЦА РОССО ДИ ВАЛЬТЕЛЛИНА красное сухое 0,75л</t>
  </si>
  <si>
    <t>ВИНО ПЛОЦЦА ЧИНКУАНТА 50 красное сухое 0,75л</t>
  </si>
  <si>
    <t>ВИНО ПЛОЦЦА РЕД ЭДИШН САССЕЛЛА красное сухое 0,75л</t>
  </si>
  <si>
    <t>Tenute Sette Ponti</t>
  </si>
  <si>
    <t>ВИНО КРОНЬОЛО ТОСКАНА красное сухое 0,75л</t>
  </si>
  <si>
    <t>ВИНО ВИНЬЯ ДИ ПАЛЛИНО КЬЯНТИ РИЗЕРВА красное сухое 0,75л</t>
  </si>
  <si>
    <t>ВИНО ПАССИ ДИ ОРМА БОЛГЕРИ красное сухое 0,75л</t>
  </si>
  <si>
    <t>ВИНО ОРМА ТОСКАНА красное сухое 0,75л</t>
  </si>
  <si>
    <t>ВИНО ОРЕНО ТОСКАНА красное сухое 0,75л</t>
  </si>
  <si>
    <t>Poggio Antico</t>
  </si>
  <si>
    <t>ВИНО РОССО ДИ МОНТАЛЬЧИНО 2018 красное сухое 0,75л</t>
  </si>
  <si>
    <t>ВИНО БРУНЕЛЛО ДИ МОНТАЛЬЧИНО красное сухое 0,75л (2012)</t>
  </si>
  <si>
    <t>ВИНО АЛЬТЕРО БРУНЕЛЛО ДИ МОНТАЛЬЧИНО красное сухое 0,75л (2009)</t>
  </si>
  <si>
    <t>ВИНО БРУНЕЛЛО ДИ МОНТАЛЬЧИНО РЕЗЕРВА 2015 красное сухое 0,75л</t>
  </si>
  <si>
    <t>ВИНО МАДРЕ ТОСКАНА 2016 красное сухое 0,75л</t>
  </si>
  <si>
    <t>ВИНО ЛЕМАРТИНЕ ТОСКАНА 2017 красное сухое 0,75л</t>
  </si>
  <si>
    <t>ВИНО ЛЕМАРТИНЕ ТОСКАНА 2018 красное сухое 0,75л</t>
  </si>
  <si>
    <t>Folonari</t>
  </si>
  <si>
    <t>ВИНО ТЕНУТА ДИ НОЦЦОЛЕ ЛЕ БРУНИКЕ ТОСКАНА ШАРДОНЕ белое сухое 0,75л</t>
  </si>
  <si>
    <t>ВИНО ТЕНУТА ДИ НОЦЦОЛЕ КЬЯНТИ КЛАССИКО красное сухое 0,75л</t>
  </si>
  <si>
    <t>ВИНО ТЕНУТА ДИ НОЦЦОЛЕ ЛА ФОРРА КЬЯНТИ КЛАССИКО РИЗЕРВА красное сухое 0,75л</t>
  </si>
  <si>
    <t>ВИНО ТЕНУТЕ ДЕЛЬ КАБРЕО ИЛЬ БОРГО ТОСКАНА красное сухое 0,75л</t>
  </si>
  <si>
    <t>ВИНО ТЕНУТЕ ДЕЛЬ КАБРЕО БЛЭК ПИНО НЕРО ТОСКАНА красное сухое 0,75л</t>
  </si>
  <si>
    <t>Берлукки</t>
  </si>
  <si>
    <t>ИГРИСТОЕ ВИНО БЕРЛУККИ 61 ФРАНЧАКОРТА белое брют 0,75л</t>
  </si>
  <si>
    <t>ИГРИСТОЕ ВИНО БЕРЛУККИ 61 ФРАНЧАКОРТА РОЗЕ п/у розовое брют 0,75л</t>
  </si>
  <si>
    <t>ИГРИСТОЕ ВИНО БЕРЛУККИ 61 ФРАНЧАКОРТА САТЕН п/у белое брют 0,75л</t>
  </si>
  <si>
    <t>Франция</t>
  </si>
  <si>
    <t>Marie Manhes</t>
  </si>
  <si>
    <t>ВИНО БОРДО МАРИ МАНЕС белое п/сл 0,75л</t>
  </si>
  <si>
    <t>ВИНО БОРДО МАРИ МАНЕС белое сухое 0,75л</t>
  </si>
  <si>
    <t>ВИНО БОРДО МАРИ МАНЕС красное 0,75л</t>
  </si>
  <si>
    <t>ВИНО МАРИ МАНЕС КАБЕРНЕ СОВИНЬОН красное сухое 0,75л</t>
  </si>
  <si>
    <t>ВИНО МАРИ МАНЕС МЕРЛО красное сухое 0,75л</t>
  </si>
  <si>
    <t>ВИНО МАРИ МАНЕС ШАРДОНЕ белое сухое 0,75л</t>
  </si>
  <si>
    <t>Hateau Boulanger</t>
  </si>
  <si>
    <t>ВИНО ГРО ПЛАН СЮР ЛИ ЮТО БУЛАНЖЕ белое сухое 0,75л</t>
  </si>
  <si>
    <t>ВИНО МЮСКАДЕ СЭВР-Э-МЭН СЮР ЛИ ДОМЭН ДЭ РОШЕТ белое сухое 0,75л</t>
  </si>
  <si>
    <t>Les Vins Pirouettes</t>
  </si>
  <si>
    <t>ВИНО САВЕР ДЕ РАФАЭЛЬ белое сухое 0,75л</t>
  </si>
  <si>
    <t>ВИНО ТУТТИ ФРУТТИ ДЕ СТЕФАН белое сухое 0,75л</t>
  </si>
  <si>
    <t>ВИНО РИСЛИНГ ДЕ ДАВИД белое сухое 0,75л</t>
  </si>
  <si>
    <t>ВИНО РИСЛИНГ ГРАН КРЮ ФРАНКШТЕЙН белое сухое 0,75л</t>
  </si>
  <si>
    <t>ВИНО БАЙЛД РУЖ ДЕ СТЕФАН красное сухое 0,75л</t>
  </si>
  <si>
    <t>ИГРИСТОЕ ВИНО КРЕМАН ЮБЕР Э КРИСТИАН  белое сухое 0,75л</t>
  </si>
  <si>
    <t>ИГРИСТОЕ ВИНО ЭСПОР ДЕ БУЛЛЕ ДЕ СТЕФАН белое п/сл 0,75л</t>
  </si>
  <si>
    <t>DESPAGNE</t>
  </si>
  <si>
    <t>ВИНО ЛЕ АУТСАЙДЕР СОВИНЬОН БЛАН белое сухое 0,75л</t>
  </si>
  <si>
    <t>ЧИЛИ</t>
  </si>
  <si>
    <t>Dona Dominga</t>
  </si>
  <si>
    <t>ВИНО ДОНЬЯ ДОМИНГА КАБЕРНЕ СОВИНЬОН ГРАН РЕЗЕРВА красное сух. 0,75л</t>
  </si>
  <si>
    <t>ВИНО ДОНЬЯ ДОМИНГА КЮВЕ КОЛЬЧАГУА красное сух. 0,75л</t>
  </si>
  <si>
    <t>Casa Silva</t>
  </si>
  <si>
    <t>ВИНО КАСА СИЛЬВА ЛАГО РАНКО СОВИНЬОН БЛАН белое сух. 0,75л</t>
  </si>
  <si>
    <t>ВИНО КАСА СИЛЬВА МИКРОТЕРРУАР КАРМЕНЕР красное сух. 0,75л</t>
  </si>
  <si>
    <t>Casa de Barro</t>
  </si>
  <si>
    <t>ВИНО КАСА ДЕ БАРРО КАРМЕНЕР красное сух. 0,75л</t>
  </si>
  <si>
    <t>ВИНО КАСА ДЕ БАРРО СОВИНЬОН БЛАН белое сух. 0,75л</t>
  </si>
  <si>
    <t>Aromo</t>
  </si>
  <si>
    <t>ВИНО АРОМО ШАРДОНЕ белое сух. 0,75л</t>
  </si>
  <si>
    <t>ВИНО АРОМО КАБЕРНЕ СОВИНЬОН красное сух. 0,75л</t>
  </si>
  <si>
    <t>ВИНО АРОМО МЕРЛО красное сух. 0,75л</t>
  </si>
  <si>
    <t>Грузия</t>
  </si>
  <si>
    <t>МТАВРУЛИ</t>
  </si>
  <si>
    <t>ВИНО МТАВРУЛИ КИНДЗМАРАУЛИ красное полусладкое 0,75л</t>
  </si>
  <si>
    <t>ВИНО МТАВРУЛИ МУКУЗАНИ красное сухое 0,75л</t>
  </si>
  <si>
    <t>ВИНО МТАВРУЛИ САПЕРАВИ красное сухое 0,75л</t>
  </si>
  <si>
    <t>ВИНО МТАВРУЛИ ПИРОСМАНИ красное полусухое 0,75л</t>
  </si>
  <si>
    <t>ВИНО МТАВРУЛИ ЦИНАНДАЛИ белое сухое 0,75л</t>
  </si>
  <si>
    <t>Португалия</t>
  </si>
  <si>
    <t>Santos Lima</t>
  </si>
  <si>
    <t>ВИНО ТИРОЛИРО ВИНЬЮ ВЕРДЕ белое полусухое 0,75л</t>
  </si>
  <si>
    <t>ВИНО ТИРОЛИРО ВИНЬЮ ВЕРДЕ розовое полусухое 0,75л</t>
  </si>
  <si>
    <t>ВИНО БОНАВИТА белое полусухое 0,75л</t>
  </si>
  <si>
    <t>ВИНО БОНАВИТА красное полусухое 0,75л</t>
  </si>
  <si>
    <t>ВИНО КОЛОССАЛЬ РЕЗЕРВА красное полусухое 0,75л</t>
  </si>
  <si>
    <t>ВИНО КАСАДА РЕАЛ красное п/сух 0,75л</t>
  </si>
  <si>
    <t>ЮАР</t>
  </si>
  <si>
    <t>False Bay</t>
  </si>
  <si>
    <t>ВИНО ФОЛС БЭЙ СЛОУ ШЕНИН БЛАН  белое сухое 0,75л</t>
  </si>
  <si>
    <t>ВИНО ФОЛС БЭЙ КРИСТАЛЛИН ШАРДОНЕ  белое сухое 0,75л</t>
  </si>
  <si>
    <t>ВИНО ФОЛС БЭЙ БАШВАЙН ПИНОТАЖ красное сухое 0,75л</t>
  </si>
  <si>
    <t>ВИНО ФОЛС БЭЙ ОЛД СКУЛ СИРА красное сухое 0,75л</t>
  </si>
  <si>
    <t>ВИНО ФОЛС БЭЙ ВАЙНДСВЕПТ СОВИНЬОН БЛАН белое сухое 0,75л</t>
  </si>
  <si>
    <t>ВИНО ФОЛС БЭЙ УОЛ БАНЧ СЕНСО-МУРВЕДР РОЗЕ розовое сухое 0,75л</t>
  </si>
  <si>
    <t>Австрия</t>
  </si>
  <si>
    <t>Шмельцерс</t>
  </si>
  <si>
    <t>ВИНО ШМЕЛЬЦЕРС ВЕЛЬШРИСЛИНГ белое сухое 0,75л</t>
  </si>
  <si>
    <t>ВИНО ШМЕЛЬЦЕРС ГРЮНЕР ВЕЛЬТЛИНЕР белое сухое 0,75л</t>
  </si>
  <si>
    <t>ВИНО ШМЕЛЬЦЕРС ВАЙССБУРГУНДЕР белое сухое 0,75л</t>
  </si>
  <si>
    <t>ВИНО ШМЕЛЬЦЕРС РОЗЕ розовое сухое 0,75л</t>
  </si>
  <si>
    <t>ВИНО ШМЕЛЬЦЕРС БИКОЛОР красное сухое 0,75л</t>
  </si>
  <si>
    <t>ВИНО ШМЕЛЬЦЕРС ШЛИХТ УНД ЭРГРЕЙФЕНД ВАЙССЕ белое сухое 0,75л (2015)</t>
  </si>
  <si>
    <t>ВИНО ШМЕЛЬЦЕРС ФЮРСТЛИХЕ ПРЭДИУМ красное сухое 0,75л (2015)</t>
  </si>
  <si>
    <t>ВИНО ШМЕЛЬЦЕРС БЕРГВЕРК красное сухое 0,75л</t>
  </si>
  <si>
    <t>ИГРИСТОЕ ВИНО ЖЕМЧУЖНОЕ ШМЕЛЬЦЕРС ПЕТНАТ "ДИОН" белое сухое 0,75л</t>
  </si>
  <si>
    <t>ИГРИСТОЕ ВИНО ЖЕМЧУЖНОЕ ШМЕЛЬЦЕРС ПЕТНАТ "РОЗЕ" розовое сухое 0,75л</t>
  </si>
  <si>
    <t>Мольд</t>
  </si>
  <si>
    <t>ВИНО МОЛЬД КАМПТАЛЬ ГРЮНЕР ВЕЛЬТЛИНЕР КЛАССИК белое сухое 0,75л</t>
  </si>
  <si>
    <t>ВИНО МОЛЬД КАМПТАЛЬ РИСЛИНГ КЛАССИК белое п/сухое 0,75л</t>
  </si>
  <si>
    <t>ВИНО МОЛЬД БЛАУЭР ЦВЫЙГЕЛЬТ ОСТЕРАЙХИШЕР ЛАНДВАЙН красное сухое 1,0л</t>
  </si>
  <si>
    <t>ВИНО МОЛЬД ГРЮНЕР ВЕЛЬТЛИНЕР  ОСТЕРАЙХИШЕР ЛАНДВАЙН белое сухое 1,0л</t>
  </si>
  <si>
    <t>ВИНО ДОНАУ ВЕЛЬТЛИНЕР белое сухое 0,75л</t>
  </si>
  <si>
    <t xml:space="preserve">Ассортимент </t>
  </si>
  <si>
    <t xml:space="preserve">Стоимость </t>
  </si>
  <si>
    <t>Business Class = x3</t>
  </si>
  <si>
    <t>Priority Pass = x2</t>
  </si>
  <si>
    <t>Увеличенные мили</t>
  </si>
  <si>
    <t xml:space="preserve">Мили за бутылку </t>
  </si>
  <si>
    <t>Резерва Привада х</t>
  </si>
  <si>
    <t>ИГРИСТОЕ ВИНО ОЛА БРЮТ МЕДИТЕРРАНЕО белое брют 0,75л</t>
  </si>
  <si>
    <t>ИГРИСТОЕ ВИНО ОЛА БРЮТ МЕДИТЕРРАНЕО РОЗЕ розовое брют 0,75л</t>
  </si>
  <si>
    <t>ВИНО ФЕУДО МОНТОНИ ПЕРРИКОНЕ ДЕЛЬ КОРЕ красное сухое 0,75л</t>
  </si>
  <si>
    <t>ВИНО ФЕУДО МОНТОНИ ГРИЛЛО ДЕЛЛА ТИМПА белое сухое 0,75л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</si>
</sst>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\ &quot;₽&quot;_-;\-* #,##0\ &quot;₽&quot;_-;_-* &quot;-&quot;??\ &quot;₽&quot;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64" fontId="3" fillId="0" borderId="0" xfId="1" applyNumberFormat="1" applyFont="1"/>
    <xf numFmtId="164" fontId="3" fillId="0" borderId="0" xfId="0" applyNumberFormat="1" applyFont="1"/>
    <xf numFmtId="0" fontId="3" fillId="3" borderId="0" xfId="0" applyFont="1" applyFill="1"/>
    <xf numFmtId="0" fontId="3" fillId="0" borderId="0" xfId="0" applyFont="1" applyFill="1" applyAlignment="1"/>
    <xf numFmtId="0" fontId="3" fillId="0" borderId="0" xfId="0" applyFont="1" applyAlignment="1"/>
    <xf numFmtId="164" fontId="3" fillId="0" borderId="0" xfId="1" applyNumberFormat="1" applyFont="1" applyFill="1"/>
    <xf numFmtId="0" fontId="3" fillId="2" borderId="0" xfId="0" applyFont="1" applyFill="1" applyAlignment="1"/>
    <xf numFmtId="0" fontId="3" fillId="0" borderId="0" xfId="0" applyFont="1" applyBorder="1"/>
    <xf numFmtId="164" fontId="3" fillId="0" borderId="0" xfId="1" applyNumberFormat="1" applyFont="1" applyBorder="1" applyAlignment="1">
      <alignment horizontal="center"/>
    </xf>
    <xf numFmtId="164" fontId="2" fillId="0" borderId="0" xfId="1" applyNumberFormat="1" applyFont="1"/>
    <xf numFmtId="0" fontId="4" fillId="0" borderId="0" xfId="0" applyFont="1" applyAlignment="1">
      <alignment horizontal="center" vertical="center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5" borderId="0" xfId="0" applyFont="1" applyFill="1"/>
    <xf numFmtId="164" fontId="3" fillId="5" borderId="0" xfId="1" applyNumberFormat="1" applyFont="1" applyFill="1"/>
    <xf numFmtId="0" fontId="4" fillId="5" borderId="0" xfId="0" applyFont="1" applyFill="1" applyAlignment="1">
      <alignment horizontal="center" vertical="center"/>
    </xf>
    <xf numFmtId="1" fontId="3" fillId="5" borderId="0" xfId="0" applyNumberFormat="1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164" fontId="2" fillId="4" borderId="0" xfId="1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/>
    <xf numFmtId="0" fontId="7" fillId="2" borderId="0" xfId="0" applyFont="1" applyFill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7"/>
  <sheetViews>
    <sheetView tabSelected="1" topLeftCell="D1" zoomScaleNormal="100" workbookViewId="0">
      <selection activeCell="H13" sqref="H13"/>
    </sheetView>
  </sheetViews>
  <sheetFormatPr defaultRowHeight="12.75" x14ac:dyDescent="0.2"/>
  <cols>
    <col min="1" max="1" width="9.140625" style="1"/>
    <col min="2" max="2" width="63.5703125" style="9" customWidth="1"/>
    <col min="3" max="3" width="17.5703125" style="10" customWidth="1"/>
    <col min="4" max="4" width="22.85546875" style="12" customWidth="1"/>
    <col min="5" max="5" width="12.28515625" style="22" customWidth="1"/>
    <col min="6" max="6" width="7" style="1" customWidth="1"/>
    <col min="7" max="7" width="30.140625" style="3" customWidth="1"/>
    <col min="8" max="8" width="13" style="1" customWidth="1"/>
    <col min="9" max="10" width="7" style="1" customWidth="1"/>
    <col min="11" max="16384" width="9.140625" style="1"/>
  </cols>
  <sheetData>
    <row r="1" spans="2:8" x14ac:dyDescent="0.2">
      <c r="G1" s="1"/>
    </row>
    <row r="2" spans="2:8" x14ac:dyDescent="0.2">
      <c r="G2" s="31">
        <v>0</v>
      </c>
    </row>
    <row r="3" spans="2:8" x14ac:dyDescent="0.2">
      <c r="G3" s="1"/>
    </row>
    <row r="4" spans="2:8" x14ac:dyDescent="0.2">
      <c r="G4" s="30"/>
    </row>
    <row r="5" spans="2:8" s="27" customFormat="1" ht="30" x14ac:dyDescent="0.2">
      <c r="B5" s="28" t="s">
        <v>203</v>
      </c>
      <c r="C5" s="29" t="s">
        <v>204</v>
      </c>
      <c r="D5" s="29" t="s">
        <v>207</v>
      </c>
      <c r="E5" s="29" t="s">
        <v>208</v>
      </c>
      <c r="G5" s="3"/>
      <c r="H5" s="1"/>
    </row>
    <row r="6" spans="2:8" ht="21" x14ac:dyDescent="0.35">
      <c r="B6" s="21" t="s">
        <v>162</v>
      </c>
      <c r="C6" s="2"/>
      <c r="E6" s="23"/>
    </row>
    <row r="7" spans="2:8" x14ac:dyDescent="0.2">
      <c r="B7" s="4" t="s">
        <v>163</v>
      </c>
      <c r="C7" s="16"/>
      <c r="D7" s="17"/>
      <c r="E7" s="24"/>
    </row>
    <row r="8" spans="2:8" x14ac:dyDescent="0.2">
      <c r="B8" s="1" t="s">
        <v>164</v>
      </c>
      <c r="C8" s="2">
        <v>1486.8602999999996</v>
      </c>
      <c r="D8" s="12" t="s">
        <v>206</v>
      </c>
      <c r="E8" s="23">
        <f>(C8-C8*$G$2)*2%</f>
        <v>29.737205999999993</v>
      </c>
    </row>
    <row r="9" spans="2:8" x14ac:dyDescent="0.2">
      <c r="B9" s="1" t="s">
        <v>165</v>
      </c>
      <c r="C9" s="2">
        <v>1392.5924999999997</v>
      </c>
      <c r="D9" s="12" t="s">
        <v>206</v>
      </c>
      <c r="E9" s="23">
        <f>(C9-C9*$G$2)*2%</f>
        <v>27.851849999999995</v>
      </c>
    </row>
    <row r="10" spans="2:8" x14ac:dyDescent="0.2">
      <c r="B10" s="1" t="s">
        <v>166</v>
      </c>
      <c r="C10" s="2">
        <v>963.9</v>
      </c>
      <c r="D10" s="12" t="s">
        <v>206</v>
      </c>
      <c r="E10" s="23">
        <f>(C10-C10*$G$2)*2%</f>
        <v>19.277999999999999</v>
      </c>
    </row>
    <row r="11" spans="2:8" x14ac:dyDescent="0.2">
      <c r="B11" s="1" t="s">
        <v>167</v>
      </c>
      <c r="C11" s="2">
        <v>996.3</v>
      </c>
      <c r="D11" s="12" t="s">
        <v>206</v>
      </c>
      <c r="E11" s="23">
        <f>(C11-C11*$G$2)*2%</f>
        <v>19.925999999999998</v>
      </c>
    </row>
    <row r="12" spans="2:8" x14ac:dyDescent="0.2">
      <c r="B12" s="1" t="s">
        <v>168</v>
      </c>
      <c r="C12" s="2">
        <v>891</v>
      </c>
      <c r="D12" s="12" t="s">
        <v>206</v>
      </c>
      <c r="E12" s="23">
        <f>(C12-C12*$G$2)*2%</f>
        <v>17.82</v>
      </c>
    </row>
    <row r="13" spans="2:8" ht="21" x14ac:dyDescent="0.35">
      <c r="B13" s="21" t="s">
        <v>10</v>
      </c>
      <c r="C13" s="2"/>
      <c r="E13" s="23"/>
    </row>
    <row r="14" spans="2:8" x14ac:dyDescent="0.2">
      <c r="B14" s="4" t="s">
        <v>30</v>
      </c>
      <c r="C14" s="16"/>
      <c r="D14" s="17"/>
      <c r="E14" s="24"/>
    </row>
    <row r="15" spans="2:8" x14ac:dyDescent="0.2">
      <c r="B15" s="1" t="s">
        <v>31</v>
      </c>
      <c r="C15" s="2">
        <v>994.5</v>
      </c>
      <c r="D15" s="12" t="s">
        <v>206</v>
      </c>
      <c r="E15" s="23">
        <f>(C15-C15*$G$2)*2%</f>
        <v>19.89</v>
      </c>
    </row>
    <row r="16" spans="2:8" x14ac:dyDescent="0.2">
      <c r="B16" s="1" t="s">
        <v>32</v>
      </c>
      <c r="C16" s="2">
        <v>1246.1849999999999</v>
      </c>
      <c r="D16" s="12" t="s">
        <v>206</v>
      </c>
      <c r="E16" s="23">
        <f>(C16-C16*$G$2)*2%</f>
        <v>24.9237</v>
      </c>
    </row>
    <row r="17" spans="2:5" x14ac:dyDescent="0.2">
      <c r="B17" s="1" t="s">
        <v>33</v>
      </c>
      <c r="C17" s="2">
        <v>1111.5</v>
      </c>
      <c r="D17" s="12" t="s">
        <v>206</v>
      </c>
      <c r="E17" s="23">
        <f>(C17-C17*$G$2)*2%</f>
        <v>22.23</v>
      </c>
    </row>
    <row r="18" spans="2:5" x14ac:dyDescent="0.2">
      <c r="B18" s="1" t="s">
        <v>34</v>
      </c>
      <c r="C18" s="2">
        <v>1335.6836718749998</v>
      </c>
      <c r="D18" s="12" t="s">
        <v>206</v>
      </c>
      <c r="E18" s="23">
        <f>(C18-C18*$G$2)*2%</f>
        <v>26.713673437499999</v>
      </c>
    </row>
    <row r="19" spans="2:5" x14ac:dyDescent="0.2">
      <c r="B19" s="1" t="s">
        <v>35</v>
      </c>
      <c r="C19" s="2">
        <v>988.81209000000001</v>
      </c>
      <c r="D19" s="12" t="s">
        <v>206</v>
      </c>
      <c r="E19" s="23">
        <f>(C19-C19*$G$2)*2%</f>
        <v>19.776241800000001</v>
      </c>
    </row>
    <row r="20" spans="2:5" x14ac:dyDescent="0.2">
      <c r="B20" s="5" t="s">
        <v>36</v>
      </c>
      <c r="C20" s="2">
        <v>4505.7062531249994</v>
      </c>
      <c r="D20" s="12" t="s">
        <v>206</v>
      </c>
      <c r="E20" s="23">
        <f>(C20-C20*$G$2)*1%</f>
        <v>45.057062531249997</v>
      </c>
    </row>
    <row r="21" spans="2:5" x14ac:dyDescent="0.2">
      <c r="B21" s="5" t="s">
        <v>37</v>
      </c>
      <c r="C21" s="2">
        <v>2361.4887318750002</v>
      </c>
      <c r="D21" s="12" t="s">
        <v>206</v>
      </c>
      <c r="E21" s="23">
        <f>(C21-C21*$G$2)*1%</f>
        <v>23.614887318750004</v>
      </c>
    </row>
    <row r="22" spans="2:5" x14ac:dyDescent="0.2">
      <c r="B22" s="5" t="s">
        <v>38</v>
      </c>
      <c r="C22" s="2">
        <v>4737.2247562499997</v>
      </c>
      <c r="D22" s="12" t="s">
        <v>206</v>
      </c>
      <c r="E22" s="23">
        <f>(C22-C22*$G$2)*1%</f>
        <v>47.3722475625</v>
      </c>
    </row>
    <row r="23" spans="2:5" x14ac:dyDescent="0.2">
      <c r="B23" s="5" t="s">
        <v>39</v>
      </c>
      <c r="C23" s="2">
        <v>3959.5600406250005</v>
      </c>
      <c r="D23" s="12" t="s">
        <v>206</v>
      </c>
      <c r="E23" s="23">
        <f>(C23-C23*$G$2)*1%</f>
        <v>39.595600406250007</v>
      </c>
    </row>
    <row r="24" spans="2:5" x14ac:dyDescent="0.2">
      <c r="B24" s="5" t="s">
        <v>40</v>
      </c>
      <c r="C24" s="2">
        <v>7526.1322631250005</v>
      </c>
      <c r="D24" s="12" t="s">
        <v>206</v>
      </c>
      <c r="E24" s="23">
        <f>(C24-C24*$G$2)*1%</f>
        <v>75.26132263125001</v>
      </c>
    </row>
    <row r="25" spans="2:5" x14ac:dyDescent="0.2">
      <c r="B25" s="15" t="s">
        <v>11</v>
      </c>
      <c r="C25" s="16"/>
      <c r="D25" s="17"/>
      <c r="E25" s="24"/>
    </row>
    <row r="26" spans="2:5" x14ac:dyDescent="0.2">
      <c r="B26" s="1" t="s">
        <v>12</v>
      </c>
      <c r="C26" s="2">
        <v>582.255</v>
      </c>
      <c r="E26" s="23">
        <f>(C26-C26*$G$2)*1%</f>
        <v>5.8225499999999997</v>
      </c>
    </row>
    <row r="27" spans="2:5" x14ac:dyDescent="0.2">
      <c r="B27" s="1" t="s">
        <v>13</v>
      </c>
      <c r="C27" s="2">
        <v>582.255</v>
      </c>
      <c r="E27" s="23">
        <f>(C27-C27*$G$2)*1%</f>
        <v>5.8225499999999997</v>
      </c>
    </row>
    <row r="28" spans="2:5" x14ac:dyDescent="0.2">
      <c r="B28" s="1" t="s">
        <v>14</v>
      </c>
      <c r="C28" s="2">
        <v>582.255</v>
      </c>
      <c r="E28" s="23">
        <f>(C28-C28*$G$2)*1%</f>
        <v>5.8225499999999997</v>
      </c>
    </row>
    <row r="29" spans="2:5" x14ac:dyDescent="0.2">
      <c r="B29" s="1" t="s">
        <v>15</v>
      </c>
      <c r="C29" s="2">
        <v>582.255</v>
      </c>
      <c r="E29" s="23">
        <f>(C29-C29*$G$2)*1%</f>
        <v>5.8225499999999997</v>
      </c>
    </row>
    <row r="30" spans="2:5" x14ac:dyDescent="0.2">
      <c r="B30" s="1" t="s">
        <v>16</v>
      </c>
      <c r="C30" s="2">
        <v>582.255</v>
      </c>
      <c r="E30" s="23">
        <f>(C30-C30*$G$2)*1%</f>
        <v>5.8225499999999997</v>
      </c>
    </row>
    <row r="31" spans="2:5" x14ac:dyDescent="0.2">
      <c r="B31" s="1" t="s">
        <v>17</v>
      </c>
      <c r="C31" s="2">
        <v>582.255</v>
      </c>
      <c r="E31" s="23">
        <f>(C31-C31*$G$2)*1%</f>
        <v>5.8225499999999997</v>
      </c>
    </row>
    <row r="32" spans="2:5" x14ac:dyDescent="0.2">
      <c r="B32" s="15" t="s">
        <v>18</v>
      </c>
      <c r="C32" s="16"/>
      <c r="D32" s="17"/>
      <c r="E32" s="24"/>
    </row>
    <row r="33" spans="2:8" x14ac:dyDescent="0.2">
      <c r="B33" s="1" t="s">
        <v>19</v>
      </c>
      <c r="C33" s="2">
        <v>623.45294999999987</v>
      </c>
      <c r="E33" s="23">
        <f>(C33-C33*$G$2)*1%</f>
        <v>6.2345294999999989</v>
      </c>
    </row>
    <row r="34" spans="2:8" x14ac:dyDescent="0.2">
      <c r="B34" s="1" t="s">
        <v>20</v>
      </c>
      <c r="C34" s="2">
        <v>623.45294999999987</v>
      </c>
      <c r="E34" s="23">
        <f>(C34-C34*$G$2)*1%</f>
        <v>6.2345294999999989</v>
      </c>
    </row>
    <row r="35" spans="2:8" x14ac:dyDescent="0.2">
      <c r="B35" s="19" t="s">
        <v>21</v>
      </c>
      <c r="C35" s="7">
        <v>687.72644999999989</v>
      </c>
      <c r="D35" s="20"/>
      <c r="E35" s="23">
        <f>(C35-C35*$G$2)*1%</f>
        <v>6.877264499999999</v>
      </c>
    </row>
    <row r="36" spans="2:8" x14ac:dyDescent="0.2">
      <c r="B36" s="15" t="s">
        <v>22</v>
      </c>
      <c r="C36" s="16"/>
      <c r="D36" s="17"/>
      <c r="E36" s="24"/>
    </row>
    <row r="37" spans="2:8" x14ac:dyDescent="0.2">
      <c r="B37" s="1" t="s">
        <v>23</v>
      </c>
      <c r="C37" s="2">
        <v>1328.4</v>
      </c>
      <c r="E37" s="23">
        <f>(C37-C37*$G$2)*1%</f>
        <v>13.284000000000001</v>
      </c>
    </row>
    <row r="38" spans="2:8" x14ac:dyDescent="0.2">
      <c r="B38" s="1" t="s">
        <v>24</v>
      </c>
      <c r="C38" s="2">
        <v>1328.4</v>
      </c>
      <c r="E38" s="23">
        <f>(C38-C38*$G$2)*1%</f>
        <v>13.284000000000001</v>
      </c>
    </row>
    <row r="39" spans="2:8" x14ac:dyDescent="0.2">
      <c r="B39" s="1" t="s">
        <v>25</v>
      </c>
      <c r="C39" s="2">
        <v>1328.4</v>
      </c>
      <c r="E39" s="23">
        <f>(C39-C39*$G$2)*1%</f>
        <v>13.284000000000001</v>
      </c>
    </row>
    <row r="40" spans="2:8" x14ac:dyDescent="0.2">
      <c r="B40" s="32" t="s">
        <v>210</v>
      </c>
      <c r="C40" s="2"/>
      <c r="E40" s="23"/>
    </row>
    <row r="41" spans="2:8" x14ac:dyDescent="0.2">
      <c r="B41" s="32" t="s">
        <v>211</v>
      </c>
      <c r="C41" s="2"/>
      <c r="E41" s="23"/>
    </row>
    <row r="42" spans="2:8" x14ac:dyDescent="0.2">
      <c r="B42" s="4" t="s">
        <v>26</v>
      </c>
      <c r="C42" s="16"/>
      <c r="D42" s="17"/>
      <c r="E42" s="24"/>
    </row>
    <row r="43" spans="2:8" x14ac:dyDescent="0.2">
      <c r="B43" s="1" t="s">
        <v>27</v>
      </c>
      <c r="C43" s="2">
        <v>584.88885000000005</v>
      </c>
      <c r="E43" s="23">
        <f>(C43-C43*$G$2)*1%</f>
        <v>5.8488885000000002</v>
      </c>
    </row>
    <row r="44" spans="2:8" x14ac:dyDescent="0.2">
      <c r="B44" s="1" t="s">
        <v>28</v>
      </c>
      <c r="C44" s="2">
        <v>584.88885000000005</v>
      </c>
      <c r="E44" s="23">
        <f>(C44-C44*$G$2)*1%</f>
        <v>5.8488885000000002</v>
      </c>
    </row>
    <row r="45" spans="2:8" x14ac:dyDescent="0.2">
      <c r="B45" s="1" t="s">
        <v>29</v>
      </c>
      <c r="C45" s="2">
        <v>878.40449999999987</v>
      </c>
      <c r="E45" s="23">
        <f>(C45-C45*$G$2)*1%</f>
        <v>8.784044999999999</v>
      </c>
      <c r="H45" s="3"/>
    </row>
    <row r="46" spans="2:8" x14ac:dyDescent="0.2">
      <c r="B46" s="4" t="s">
        <v>41</v>
      </c>
      <c r="C46" s="16"/>
      <c r="D46" s="17"/>
      <c r="E46" s="24"/>
    </row>
    <row r="47" spans="2:8" x14ac:dyDescent="0.2">
      <c r="B47" s="6" t="s">
        <v>42</v>
      </c>
      <c r="C47" s="2">
        <v>2956.5809999999992</v>
      </c>
      <c r="E47" s="23">
        <f>(C47-C47*$G$2)*1%</f>
        <v>29.565809999999992</v>
      </c>
    </row>
    <row r="48" spans="2:8" x14ac:dyDescent="0.2">
      <c r="B48" s="6" t="s">
        <v>43</v>
      </c>
      <c r="C48" s="2">
        <v>4139.2133999999996</v>
      </c>
      <c r="E48" s="23">
        <f>(C48-C48*$G$2)*1%</f>
        <v>41.392133999999999</v>
      </c>
    </row>
    <row r="49" spans="2:5" x14ac:dyDescent="0.2">
      <c r="B49" s="6" t="s">
        <v>44</v>
      </c>
      <c r="C49" s="2">
        <v>5913.1619999999984</v>
      </c>
      <c r="E49" s="23">
        <f>(C49-C49*$G$2)*1%</f>
        <v>59.131619999999984</v>
      </c>
    </row>
    <row r="50" spans="2:5" x14ac:dyDescent="0.2">
      <c r="B50" s="6" t="s">
        <v>45</v>
      </c>
      <c r="C50" s="2">
        <v>9362.5064999999995</v>
      </c>
      <c r="E50" s="23">
        <f>(C50-C50*$G$2)*1%</f>
        <v>93.625064999999992</v>
      </c>
    </row>
    <row r="51" spans="2:5" x14ac:dyDescent="0.2">
      <c r="B51" s="6" t="s">
        <v>46</v>
      </c>
      <c r="C51" s="2">
        <v>14881.457699999995</v>
      </c>
      <c r="E51" s="23">
        <f>(C51-C51*$G$2)*1%</f>
        <v>148.81457699999996</v>
      </c>
    </row>
    <row r="52" spans="2:5" ht="21" x14ac:dyDescent="0.35">
      <c r="B52" s="21" t="s">
        <v>127</v>
      </c>
      <c r="C52" s="2"/>
      <c r="E52" s="23"/>
    </row>
    <row r="53" spans="2:5" x14ac:dyDescent="0.2">
      <c r="B53" s="4" t="s">
        <v>146</v>
      </c>
      <c r="C53" s="4"/>
      <c r="D53" s="4"/>
      <c r="E53" s="25"/>
    </row>
    <row r="54" spans="2:5" x14ac:dyDescent="0.2">
      <c r="B54" s="1" t="s">
        <v>147</v>
      </c>
      <c r="C54" s="2">
        <v>1478.2904999999996</v>
      </c>
      <c r="D54" s="12" t="s">
        <v>206</v>
      </c>
      <c r="E54" s="23">
        <f>(C54-C54*$G$2)*2%</f>
        <v>29.565809999999992</v>
      </c>
    </row>
    <row r="55" spans="2:5" x14ac:dyDescent="0.2">
      <c r="B55" s="4" t="s">
        <v>138</v>
      </c>
      <c r="C55" s="4"/>
      <c r="D55" s="4"/>
      <c r="E55" s="25"/>
    </row>
    <row r="56" spans="2:5" x14ac:dyDescent="0.2">
      <c r="B56" s="8" t="s">
        <v>139</v>
      </c>
      <c r="C56" s="2">
        <v>0</v>
      </c>
      <c r="D56" s="12" t="s">
        <v>206</v>
      </c>
      <c r="E56" s="23">
        <f>(C56-C56*$G$2)*2%</f>
        <v>0</v>
      </c>
    </row>
    <row r="57" spans="2:5" x14ac:dyDescent="0.2">
      <c r="B57" s="5" t="s">
        <v>140</v>
      </c>
      <c r="C57" s="7">
        <v>2660.85</v>
      </c>
      <c r="D57" s="12" t="s">
        <v>206</v>
      </c>
      <c r="E57" s="23">
        <f>(C57-C57*$G$2)*2%</f>
        <v>53.216999999999999</v>
      </c>
    </row>
    <row r="58" spans="2:5" x14ac:dyDescent="0.2">
      <c r="B58" s="5" t="s">
        <v>141</v>
      </c>
      <c r="C58" s="7">
        <v>2907.09</v>
      </c>
      <c r="D58" s="12" t="s">
        <v>206</v>
      </c>
      <c r="E58" s="23">
        <f>(C58-C58*$G$2)*2%</f>
        <v>58.141800000000003</v>
      </c>
    </row>
    <row r="59" spans="2:5" x14ac:dyDescent="0.2">
      <c r="B59" s="5" t="s">
        <v>142</v>
      </c>
      <c r="C59" s="7">
        <v>5913.1619999999984</v>
      </c>
      <c r="D59" s="12" t="s">
        <v>206</v>
      </c>
      <c r="E59" s="23">
        <f>(C59-C59*$G$2)*2%</f>
        <v>118.26323999999997</v>
      </c>
    </row>
    <row r="60" spans="2:5" x14ac:dyDescent="0.2">
      <c r="B60" s="5" t="s">
        <v>143</v>
      </c>
      <c r="C60" s="7">
        <v>5050.3500000000004</v>
      </c>
      <c r="D60" s="12" t="s">
        <v>206</v>
      </c>
      <c r="E60" s="23">
        <f>(C60-C60*$G$2)*2%</f>
        <v>101.00700000000001</v>
      </c>
    </row>
    <row r="61" spans="2:5" x14ac:dyDescent="0.2">
      <c r="B61" s="5" t="s">
        <v>144</v>
      </c>
      <c r="C61" s="2">
        <v>3621.51</v>
      </c>
      <c r="D61" s="12" t="s">
        <v>206</v>
      </c>
      <c r="E61" s="23">
        <f>(C61-C61*$G$2)*2%</f>
        <v>72.430199999999999</v>
      </c>
    </row>
    <row r="62" spans="2:5" x14ac:dyDescent="0.2">
      <c r="B62" s="5" t="s">
        <v>145</v>
      </c>
      <c r="C62" s="2">
        <v>3621.51</v>
      </c>
      <c r="D62" s="12" t="s">
        <v>206</v>
      </c>
      <c r="E62" s="23">
        <f>(C62-C62*$G$2)*2%</f>
        <v>72.430199999999999</v>
      </c>
    </row>
    <row r="63" spans="2:5" x14ac:dyDescent="0.2">
      <c r="B63" s="4" t="s">
        <v>128</v>
      </c>
      <c r="C63" s="4"/>
      <c r="D63" s="4"/>
      <c r="E63" s="25"/>
    </row>
    <row r="64" spans="2:5" x14ac:dyDescent="0.2">
      <c r="B64" s="1" t="s">
        <v>129</v>
      </c>
      <c r="C64" s="2">
        <v>984.57479999999987</v>
      </c>
      <c r="E64" s="23">
        <f>(C64-C64*$G$2)*1%</f>
        <v>9.8457479999999986</v>
      </c>
    </row>
    <row r="65" spans="2:5" x14ac:dyDescent="0.2">
      <c r="B65" s="1" t="s">
        <v>130</v>
      </c>
      <c r="C65" s="2">
        <v>921.72959999999989</v>
      </c>
      <c r="E65" s="23">
        <f>(C65-C65*$G$2)*1%</f>
        <v>9.2172959999999993</v>
      </c>
    </row>
    <row r="66" spans="2:5" x14ac:dyDescent="0.2">
      <c r="B66" s="1" t="s">
        <v>131</v>
      </c>
      <c r="C66" s="2">
        <v>921.72959999999989</v>
      </c>
      <c r="E66" s="23">
        <f>(C66-C66*$G$2)*1%</f>
        <v>9.2172959999999993</v>
      </c>
    </row>
    <row r="67" spans="2:5" x14ac:dyDescent="0.2">
      <c r="B67" s="1" t="s">
        <v>132</v>
      </c>
      <c r="C67" s="2">
        <v>816.98759999999982</v>
      </c>
      <c r="E67" s="23">
        <f>(C67-C67*$G$2)*1%</f>
        <v>8.1698759999999986</v>
      </c>
    </row>
    <row r="68" spans="2:5" x14ac:dyDescent="0.2">
      <c r="B68" s="1" t="s">
        <v>133</v>
      </c>
      <c r="C68" s="2">
        <v>816.98759999999982</v>
      </c>
      <c r="E68" s="23">
        <f>(C68-C68*$G$2)*1%</f>
        <v>8.1698759999999986</v>
      </c>
    </row>
    <row r="69" spans="2:5" x14ac:dyDescent="0.2">
      <c r="B69" s="1" t="s">
        <v>134</v>
      </c>
      <c r="C69" s="2">
        <v>816.98759999999982</v>
      </c>
      <c r="E69" s="23">
        <f>(C69-C69*$G$2)*1%</f>
        <v>8.1698759999999986</v>
      </c>
    </row>
    <row r="70" spans="2:5" x14ac:dyDescent="0.2">
      <c r="B70" s="4" t="s">
        <v>135</v>
      </c>
      <c r="C70" s="4"/>
      <c r="D70" s="4"/>
      <c r="E70" s="25"/>
    </row>
    <row r="71" spans="2:5" x14ac:dyDescent="0.2">
      <c r="B71" s="1" t="s">
        <v>136</v>
      </c>
      <c r="C71" s="2">
        <v>999</v>
      </c>
      <c r="D71" s="12" t="s">
        <v>206</v>
      </c>
      <c r="E71" s="23">
        <f>(C71-C71*$G$2)*2%</f>
        <v>19.98</v>
      </c>
    </row>
    <row r="72" spans="2:5" x14ac:dyDescent="0.2">
      <c r="B72" s="1" t="s">
        <v>137</v>
      </c>
      <c r="C72" s="2">
        <v>1070.153775</v>
      </c>
      <c r="E72" s="23">
        <f>(C72-C72*$G$2)*1%</f>
        <v>10.70153775</v>
      </c>
    </row>
    <row r="73" spans="2:5" ht="21" x14ac:dyDescent="0.35">
      <c r="B73" s="21" t="s">
        <v>47</v>
      </c>
      <c r="C73" s="7"/>
      <c r="E73" s="23"/>
    </row>
    <row r="74" spans="2:5" x14ac:dyDescent="0.2">
      <c r="B74" s="4" t="s">
        <v>57</v>
      </c>
      <c r="C74" s="16"/>
      <c r="D74" s="17"/>
      <c r="E74" s="24"/>
    </row>
    <row r="75" spans="2:5" x14ac:dyDescent="0.2">
      <c r="B75" s="1" t="s">
        <v>58</v>
      </c>
      <c r="C75" s="2">
        <v>1210.38783975</v>
      </c>
      <c r="D75" s="12" t="s">
        <v>206</v>
      </c>
      <c r="E75" s="23">
        <f>(C75-C75*$G$2)*2%</f>
        <v>24.207756795000002</v>
      </c>
    </row>
    <row r="76" spans="2:5" x14ac:dyDescent="0.2">
      <c r="B76" s="1" t="s">
        <v>59</v>
      </c>
      <c r="C76" s="2">
        <v>795.44407499999988</v>
      </c>
      <c r="D76" s="12" t="s">
        <v>206</v>
      </c>
      <c r="E76" s="23">
        <f>(C76-C76*$G$2)*2%</f>
        <v>15.908881499999998</v>
      </c>
    </row>
    <row r="77" spans="2:5" x14ac:dyDescent="0.2">
      <c r="B77" s="1" t="s">
        <v>60</v>
      </c>
      <c r="C77" s="2">
        <v>795.44407499999988</v>
      </c>
      <c r="D77" s="12" t="s">
        <v>206</v>
      </c>
      <c r="E77" s="23">
        <f>(C77-C77*$G$2)*2%</f>
        <v>15.908881499999998</v>
      </c>
    </row>
    <row r="78" spans="2:5" x14ac:dyDescent="0.2">
      <c r="B78" s="1" t="s">
        <v>61</v>
      </c>
      <c r="C78" s="2">
        <v>754.54386299324983</v>
      </c>
      <c r="D78" s="12" t="s">
        <v>206</v>
      </c>
      <c r="E78" s="23">
        <f>(C78-C78*$G$2)*2%</f>
        <v>15.090877259864996</v>
      </c>
    </row>
    <row r="79" spans="2:5" x14ac:dyDescent="0.2">
      <c r="B79" s="1" t="s">
        <v>62</v>
      </c>
      <c r="C79" s="2">
        <v>754.54386299324983</v>
      </c>
      <c r="D79" s="12" t="s">
        <v>206</v>
      </c>
      <c r="E79" s="23">
        <f>(C79-C79*$G$2)*2%</f>
        <v>15.090877259864996</v>
      </c>
    </row>
    <row r="80" spans="2:5" x14ac:dyDescent="0.2">
      <c r="B80" s="1" t="s">
        <v>63</v>
      </c>
      <c r="C80" s="2">
        <v>999.32199750000007</v>
      </c>
      <c r="D80" s="12" t="s">
        <v>206</v>
      </c>
      <c r="E80" s="23">
        <f>(C80-C80*$G$2)*2%</f>
        <v>19.986439950000001</v>
      </c>
    </row>
    <row r="81" spans="2:5" x14ac:dyDescent="0.2">
      <c r="B81" s="1" t="s">
        <v>64</v>
      </c>
      <c r="C81" s="2">
        <v>1143.2351250000002</v>
      </c>
      <c r="D81" s="12" t="s">
        <v>206</v>
      </c>
      <c r="E81" s="23">
        <f>(C81-C81*$G$2)*2%</f>
        <v>22.864702500000003</v>
      </c>
    </row>
    <row r="82" spans="2:5" x14ac:dyDescent="0.2">
      <c r="B82" s="1" t="s">
        <v>65</v>
      </c>
      <c r="C82" s="2">
        <v>1210.48425</v>
      </c>
      <c r="D82" s="12" t="s">
        <v>206</v>
      </c>
      <c r="E82" s="23">
        <f>(C82-C82*$G$2)*2%</f>
        <v>24.209685</v>
      </c>
    </row>
    <row r="83" spans="2:5" x14ac:dyDescent="0.2">
      <c r="B83" s="4" t="s">
        <v>48</v>
      </c>
      <c r="C83" s="16"/>
      <c r="D83" s="17"/>
      <c r="E83" s="24"/>
    </row>
    <row r="84" spans="2:5" x14ac:dyDescent="0.2">
      <c r="B84" s="5" t="s">
        <v>50</v>
      </c>
      <c r="C84" s="2">
        <v>5993.5038749999976</v>
      </c>
      <c r="E84" s="23">
        <f>(C84-C84*$G$2)*1%</f>
        <v>59.935038749999975</v>
      </c>
    </row>
    <row r="85" spans="2:5" x14ac:dyDescent="0.2">
      <c r="B85" s="6" t="s">
        <v>51</v>
      </c>
      <c r="C85" s="2">
        <v>1896.0682499999994</v>
      </c>
      <c r="E85" s="23">
        <f>(C85-C85*$G$2)*1%</f>
        <v>18.960682499999994</v>
      </c>
    </row>
    <row r="86" spans="2:5" x14ac:dyDescent="0.2">
      <c r="B86" s="5" t="s">
        <v>52</v>
      </c>
      <c r="C86" s="7">
        <v>1965.6978749999998</v>
      </c>
      <c r="E86" s="23">
        <f>(C86-C86*$G$2)*1%</f>
        <v>19.65697875</v>
      </c>
    </row>
    <row r="87" spans="2:5" x14ac:dyDescent="0.2">
      <c r="B87" s="6" t="s">
        <v>53</v>
      </c>
      <c r="C87" s="2">
        <v>4034.2333499999991</v>
      </c>
      <c r="E87" s="23">
        <f>(C87-C87*$G$2)*1%</f>
        <v>40.342333499999988</v>
      </c>
    </row>
    <row r="88" spans="2:5" x14ac:dyDescent="0.2">
      <c r="B88" s="5" t="s">
        <v>54</v>
      </c>
      <c r="C88" s="7">
        <v>4474.5068249999995</v>
      </c>
      <c r="E88" s="23">
        <f>(C88-C88*$G$2)*1%</f>
        <v>44.745068249999996</v>
      </c>
    </row>
    <row r="89" spans="2:5" x14ac:dyDescent="0.2">
      <c r="B89" s="1" t="s">
        <v>49</v>
      </c>
      <c r="C89" s="2">
        <v>1481.5041749999998</v>
      </c>
      <c r="E89" s="23">
        <f>(C89-C89*$G$2)*1%</f>
        <v>14.815041749999999</v>
      </c>
    </row>
    <row r="90" spans="2:5" x14ac:dyDescent="0.2">
      <c r="B90" s="1" t="s">
        <v>55</v>
      </c>
      <c r="C90" s="2">
        <v>1559.7035999999998</v>
      </c>
      <c r="E90" s="23">
        <f>(C90-C90*$G$2)*1%</f>
        <v>15.597035999999999</v>
      </c>
    </row>
    <row r="91" spans="2:5" x14ac:dyDescent="0.2">
      <c r="B91" s="1" t="s">
        <v>56</v>
      </c>
      <c r="C91" s="2">
        <v>0</v>
      </c>
      <c r="E91" s="23"/>
    </row>
    <row r="92" spans="2:5" x14ac:dyDescent="0.2">
      <c r="B92" s="4" t="s">
        <v>77</v>
      </c>
      <c r="C92" s="16"/>
      <c r="D92" s="17"/>
      <c r="E92" s="24"/>
    </row>
    <row r="93" spans="2:5" x14ac:dyDescent="0.2">
      <c r="B93" s="5" t="s">
        <v>78</v>
      </c>
      <c r="C93" s="7">
        <v>1379.7377999999997</v>
      </c>
      <c r="D93" s="12" t="s">
        <v>206</v>
      </c>
      <c r="E93" s="23">
        <f>(C93-C93*$G$2)*2%</f>
        <v>27.594755999999993</v>
      </c>
    </row>
    <row r="94" spans="2:5" x14ac:dyDescent="0.2">
      <c r="B94" s="5" t="s">
        <v>79</v>
      </c>
      <c r="C94" s="7">
        <v>1230.8369893874999</v>
      </c>
      <c r="D94" s="12" t="s">
        <v>206</v>
      </c>
      <c r="E94" s="23">
        <f>(C94-C94*$G$2)*2%</f>
        <v>24.616739787749999</v>
      </c>
    </row>
    <row r="95" spans="2:5" x14ac:dyDescent="0.2">
      <c r="B95" s="5" t="s">
        <v>80</v>
      </c>
      <c r="C95" s="7">
        <v>1822.5</v>
      </c>
      <c r="D95" s="12" t="s">
        <v>206</v>
      </c>
      <c r="E95" s="23">
        <f>(C95-C95*$G$2)*2%</f>
        <v>36.450000000000003</v>
      </c>
    </row>
    <row r="96" spans="2:5" x14ac:dyDescent="0.2">
      <c r="B96" s="4" t="s">
        <v>81</v>
      </c>
      <c r="C96" s="16"/>
      <c r="D96" s="17"/>
      <c r="E96" s="24"/>
    </row>
    <row r="97" spans="2:5" x14ac:dyDescent="0.2">
      <c r="B97" s="1" t="s">
        <v>82</v>
      </c>
      <c r="C97" s="2">
        <v>1071.2249999999999</v>
      </c>
      <c r="E97" s="23">
        <f>(C97-C97*$G$2)*1%</f>
        <v>10.712249999999999</v>
      </c>
    </row>
    <row r="98" spans="2:5" x14ac:dyDescent="0.2">
      <c r="B98" s="1" t="s">
        <v>83</v>
      </c>
      <c r="C98" s="2">
        <v>1071.2249999999999</v>
      </c>
      <c r="E98" s="23">
        <f>(C98-C98*$G$2)*1%</f>
        <v>10.712249999999999</v>
      </c>
    </row>
    <row r="99" spans="2:5" x14ac:dyDescent="0.2">
      <c r="B99" s="1" t="s">
        <v>84</v>
      </c>
      <c r="C99" s="2">
        <v>1071.2249999999999</v>
      </c>
      <c r="E99" s="23">
        <f>(C99-C99*$G$2)*1%</f>
        <v>10.712249999999999</v>
      </c>
    </row>
    <row r="100" spans="2:5" x14ac:dyDescent="0.2">
      <c r="B100" s="4" t="s">
        <v>81</v>
      </c>
      <c r="C100" s="16"/>
      <c r="D100" s="17"/>
      <c r="E100" s="24"/>
    </row>
    <row r="101" spans="2:5" x14ac:dyDescent="0.2">
      <c r="B101" s="5" t="s">
        <v>85</v>
      </c>
      <c r="C101" s="7">
        <v>2012.7127499999995</v>
      </c>
      <c r="D101" s="12" t="s">
        <v>206</v>
      </c>
      <c r="E101" s="23">
        <f>(C101-C101*$G$2)*2%</f>
        <v>40.254254999999993</v>
      </c>
    </row>
    <row r="102" spans="2:5" x14ac:dyDescent="0.2">
      <c r="B102" s="5" t="s">
        <v>86</v>
      </c>
      <c r="C102" s="7">
        <v>2589.3888749999996</v>
      </c>
      <c r="D102" s="12" t="s">
        <v>206</v>
      </c>
      <c r="E102" s="23">
        <f>(C102-C102*$G$2)*2%</f>
        <v>51.787777499999997</v>
      </c>
    </row>
    <row r="103" spans="2:5" x14ac:dyDescent="0.2">
      <c r="B103" s="4" t="s">
        <v>87</v>
      </c>
      <c r="C103" s="16"/>
      <c r="D103" s="17"/>
      <c r="E103" s="24"/>
    </row>
    <row r="104" spans="2:5" x14ac:dyDescent="0.2">
      <c r="B104" s="6" t="s">
        <v>88</v>
      </c>
      <c r="C104" s="2">
        <v>2730.7310624999996</v>
      </c>
      <c r="E104" s="23">
        <f>(C104-C104*$G$2)*1%</f>
        <v>27.307310624999996</v>
      </c>
    </row>
    <row r="105" spans="2:5" x14ac:dyDescent="0.2">
      <c r="B105" s="6" t="s">
        <v>89</v>
      </c>
      <c r="C105" s="2">
        <v>2462.7423174187497</v>
      </c>
      <c r="E105" s="23">
        <f>(C105-C105*$G$2)*1%</f>
        <v>24.627423174187498</v>
      </c>
    </row>
    <row r="106" spans="2:5" x14ac:dyDescent="0.2">
      <c r="B106" s="5" t="s">
        <v>90</v>
      </c>
      <c r="C106" s="2">
        <v>2891.2980489749998</v>
      </c>
      <c r="E106" s="23">
        <f>(C106-C106*$G$2)*1%</f>
        <v>28.912980489749998</v>
      </c>
    </row>
    <row r="107" spans="2:5" x14ac:dyDescent="0.2">
      <c r="B107" s="6" t="s">
        <v>91</v>
      </c>
      <c r="C107" s="2">
        <v>2730.7310624999996</v>
      </c>
      <c r="E107" s="23">
        <f>(C107-C107*$G$2)*1%</f>
        <v>27.307310624999996</v>
      </c>
    </row>
    <row r="108" spans="2:5" x14ac:dyDescent="0.2">
      <c r="B108" s="4" t="s">
        <v>92</v>
      </c>
      <c r="C108" s="16"/>
      <c r="D108" s="17"/>
      <c r="E108" s="24">
        <f>(C108-C108*$G$2)*1%</f>
        <v>0</v>
      </c>
    </row>
    <row r="109" spans="2:5" x14ac:dyDescent="0.2">
      <c r="B109" s="5" t="s">
        <v>93</v>
      </c>
      <c r="C109" s="7">
        <v>2600.69625</v>
      </c>
      <c r="E109" s="23">
        <f>(C109-C109*$G$2)*1%</f>
        <v>26.0069625</v>
      </c>
    </row>
    <row r="110" spans="2:5" x14ac:dyDescent="0.2">
      <c r="B110" s="5" t="s">
        <v>94</v>
      </c>
      <c r="C110" s="7">
        <v>3380.9051249999993</v>
      </c>
      <c r="E110" s="23">
        <f>(C110-C110*$G$2)*1%</f>
        <v>33.809051249999996</v>
      </c>
    </row>
    <row r="111" spans="2:5" x14ac:dyDescent="0.2">
      <c r="B111" s="4" t="s">
        <v>95</v>
      </c>
      <c r="C111" s="16"/>
      <c r="D111" s="17"/>
      <c r="E111" s="24"/>
    </row>
    <row r="112" spans="2:5" x14ac:dyDescent="0.2">
      <c r="B112" s="5" t="s">
        <v>96</v>
      </c>
      <c r="C112" s="2">
        <v>2562.3701999999994</v>
      </c>
      <c r="D112" s="12" t="s">
        <v>205</v>
      </c>
      <c r="E112" s="23">
        <f>(C112-C112*$G$2)*3%</f>
        <v>76.871105999999983</v>
      </c>
    </row>
    <row r="113" spans="2:5" x14ac:dyDescent="0.2">
      <c r="B113" s="6" t="s">
        <v>97</v>
      </c>
      <c r="C113" s="2">
        <v>2587.0083749999999</v>
      </c>
      <c r="D113" s="12" t="s">
        <v>205</v>
      </c>
      <c r="E113" s="23">
        <f>(C113-C113*$G$2)*3%</f>
        <v>77.61025124999999</v>
      </c>
    </row>
    <row r="114" spans="2:5" x14ac:dyDescent="0.2">
      <c r="B114" s="5" t="s">
        <v>98</v>
      </c>
      <c r="C114" s="2">
        <v>2562.3701999999994</v>
      </c>
      <c r="D114" s="12" t="s">
        <v>205</v>
      </c>
      <c r="E114" s="23">
        <f>(C114-C114*$G$2)*3%</f>
        <v>76.871105999999983</v>
      </c>
    </row>
    <row r="115" spans="2:5" x14ac:dyDescent="0.2">
      <c r="B115" s="5" t="s">
        <v>212</v>
      </c>
      <c r="C115" s="2">
        <v>3202.9627499999997</v>
      </c>
      <c r="E115" s="23">
        <f>(C115-C115*$G$2)*1%</f>
        <v>32.029627499999997</v>
      </c>
    </row>
    <row r="116" spans="2:5" x14ac:dyDescent="0.2">
      <c r="B116" s="5" t="s">
        <v>213</v>
      </c>
      <c r="C116" s="2">
        <v>2611.6465499999999</v>
      </c>
      <c r="E116" s="23">
        <f>(C116-C116*$G$2)*1%</f>
        <v>26.1164655</v>
      </c>
    </row>
    <row r="117" spans="2:5" x14ac:dyDescent="0.2">
      <c r="B117" s="4" t="s">
        <v>99</v>
      </c>
      <c r="C117" s="16"/>
      <c r="D117" s="17"/>
      <c r="E117" s="24"/>
    </row>
    <row r="118" spans="2:5" x14ac:dyDescent="0.2">
      <c r="B118" s="5" t="s">
        <v>100</v>
      </c>
      <c r="C118" s="7">
        <v>1880</v>
      </c>
      <c r="E118" s="23">
        <f>(C118-C118*$G$2)*1%</f>
        <v>18.8</v>
      </c>
    </row>
    <row r="119" spans="2:5" x14ac:dyDescent="0.2">
      <c r="B119" s="5" t="s">
        <v>101</v>
      </c>
      <c r="C119" s="7">
        <v>4166</v>
      </c>
      <c r="E119" s="23">
        <f>(C119-C119*$G$2)*1%</f>
        <v>41.660000000000004</v>
      </c>
    </row>
    <row r="120" spans="2:5" x14ac:dyDescent="0.2">
      <c r="B120" s="6" t="s">
        <v>102</v>
      </c>
      <c r="C120" s="2">
        <v>3229.39</v>
      </c>
      <c r="E120" s="23">
        <f>(C120-C120*$G$2)*1%</f>
        <v>32.293900000000001</v>
      </c>
    </row>
    <row r="121" spans="2:5" x14ac:dyDescent="0.2">
      <c r="B121" s="4" t="s">
        <v>103</v>
      </c>
      <c r="C121" s="16"/>
      <c r="D121" s="17"/>
      <c r="E121" s="24"/>
    </row>
    <row r="122" spans="2:5" x14ac:dyDescent="0.2">
      <c r="B122" s="5" t="s">
        <v>104</v>
      </c>
      <c r="C122" s="7">
        <v>4489.0278749999998</v>
      </c>
      <c r="D122" s="12" t="s">
        <v>205</v>
      </c>
      <c r="E122" s="23">
        <f>(C122-C122*$G$2)*2%</f>
        <v>89.7805575</v>
      </c>
    </row>
    <row r="123" spans="2:5" x14ac:dyDescent="0.2">
      <c r="B123" s="5" t="s">
        <v>105</v>
      </c>
      <c r="C123" s="7">
        <v>2928.6101249999997</v>
      </c>
      <c r="D123" s="12" t="s">
        <v>206</v>
      </c>
      <c r="E123" s="23">
        <f>(C123-C123*$G$2)*2%</f>
        <v>58.572202499999996</v>
      </c>
    </row>
    <row r="124" spans="2:5" x14ac:dyDescent="0.2">
      <c r="B124" s="5" t="s">
        <v>106</v>
      </c>
      <c r="C124" s="7">
        <v>5201.3924999999999</v>
      </c>
      <c r="D124" s="12" t="s">
        <v>205</v>
      </c>
      <c r="E124" s="23">
        <f>(C124-C124*$G$2)*3%</f>
        <v>156.041775</v>
      </c>
    </row>
    <row r="125" spans="2:5" x14ac:dyDescent="0.2">
      <c r="B125" s="5" t="s">
        <v>107</v>
      </c>
      <c r="C125" s="7">
        <v>13998.530249999998</v>
      </c>
      <c r="D125" s="12" t="s">
        <v>205</v>
      </c>
      <c r="E125" s="23">
        <f>(C125-C125*$G$2)*3%</f>
        <v>419.95590749999991</v>
      </c>
    </row>
    <row r="126" spans="2:5" x14ac:dyDescent="0.2">
      <c r="B126" s="5" t="s">
        <v>108</v>
      </c>
      <c r="C126" s="7">
        <v>14021.144999999997</v>
      </c>
      <c r="D126" s="12" t="s">
        <v>205</v>
      </c>
      <c r="E126" s="23">
        <f>(C126-C126*$G$2)*3%</f>
        <v>420.63434999999987</v>
      </c>
    </row>
    <row r="127" spans="2:5" x14ac:dyDescent="0.2">
      <c r="B127" s="4" t="s">
        <v>109</v>
      </c>
      <c r="C127" s="16"/>
      <c r="D127" s="17"/>
      <c r="E127" s="24"/>
    </row>
    <row r="128" spans="2:5" x14ac:dyDescent="0.2">
      <c r="B128" s="6" t="s">
        <v>110</v>
      </c>
      <c r="C128" s="7">
        <v>5540.6137499999995</v>
      </c>
      <c r="E128" s="23">
        <f>(C128-C128*$G$2)*1%</f>
        <v>55.4061375</v>
      </c>
    </row>
    <row r="129" spans="2:5" x14ac:dyDescent="0.2">
      <c r="B129" s="5" t="s">
        <v>111</v>
      </c>
      <c r="C129" s="7">
        <v>11856.913424999999</v>
      </c>
      <c r="E129" s="23">
        <f>(C129-C129*$G$2)*1%</f>
        <v>118.56913424999999</v>
      </c>
    </row>
    <row r="130" spans="2:5" x14ac:dyDescent="0.2">
      <c r="B130" s="5" t="s">
        <v>112</v>
      </c>
      <c r="C130" s="7">
        <v>12466.378503587532</v>
      </c>
      <c r="E130" s="23">
        <f>(C130-C130*$G$2)*1%</f>
        <v>124.66378503587532</v>
      </c>
    </row>
    <row r="131" spans="2:5" x14ac:dyDescent="0.2">
      <c r="B131" s="6" t="s">
        <v>113</v>
      </c>
      <c r="C131" s="2">
        <v>23090.106108628119</v>
      </c>
      <c r="E131" s="23">
        <f>(C131-C131*$G$2)*1%</f>
        <v>230.9010610862812</v>
      </c>
    </row>
    <row r="132" spans="2:5" x14ac:dyDescent="0.2">
      <c r="B132" s="6" t="s">
        <v>114</v>
      </c>
      <c r="C132" s="2">
        <v>8819.7525000000005</v>
      </c>
      <c r="E132" s="23">
        <f>(C132-C132*$G$2)*1%</f>
        <v>88.197525000000013</v>
      </c>
    </row>
    <row r="133" spans="2:5" x14ac:dyDescent="0.2">
      <c r="B133" s="6" t="s">
        <v>115</v>
      </c>
      <c r="C133" s="7">
        <v>6490.4332499999991</v>
      </c>
      <c r="E133" s="23">
        <f>(C133-C133*$G$2)*1%</f>
        <v>64.904332499999995</v>
      </c>
    </row>
    <row r="134" spans="2:5" x14ac:dyDescent="0.2">
      <c r="B134" s="6" t="s">
        <v>116</v>
      </c>
      <c r="C134" s="2">
        <v>6490.4332499999991</v>
      </c>
      <c r="E134" s="23">
        <f>(C134-C134*$G$2)*1%</f>
        <v>64.904332499999995</v>
      </c>
    </row>
    <row r="135" spans="2:5" x14ac:dyDescent="0.2">
      <c r="B135" s="16" t="s">
        <v>117</v>
      </c>
      <c r="C135" s="17"/>
      <c r="D135" s="18"/>
      <c r="E135" s="26"/>
    </row>
    <row r="136" spans="2:5" x14ac:dyDescent="0.2">
      <c r="B136" s="5" t="s">
        <v>118</v>
      </c>
      <c r="C136" s="2">
        <v>2588.6736418725</v>
      </c>
      <c r="D136" s="12" t="s">
        <v>206</v>
      </c>
      <c r="E136" s="23">
        <f>(C136-C136*$G$2)*2%</f>
        <v>51.773472837450001</v>
      </c>
    </row>
    <row r="137" spans="2:5" x14ac:dyDescent="0.2">
      <c r="B137" s="5" t="s">
        <v>119</v>
      </c>
      <c r="C137" s="2">
        <v>3249.3824999999993</v>
      </c>
      <c r="D137" s="12" t="s">
        <v>206</v>
      </c>
      <c r="E137" s="23">
        <f>(C137-C137*$G$2)*2%</f>
        <v>64.987649999999988</v>
      </c>
    </row>
    <row r="138" spans="2:5" x14ac:dyDescent="0.2">
      <c r="B138" s="5" t="s">
        <v>120</v>
      </c>
      <c r="C138" s="2">
        <v>4635.7867831274989</v>
      </c>
      <c r="D138" s="12" t="s">
        <v>206</v>
      </c>
      <c r="E138" s="23">
        <f>(C138-C138*$G$2)*2%</f>
        <v>92.715735662549974</v>
      </c>
    </row>
    <row r="139" spans="2:5" x14ac:dyDescent="0.2">
      <c r="B139" s="5" t="s">
        <v>121</v>
      </c>
      <c r="C139" s="2">
        <v>7224.4604249999975</v>
      </c>
      <c r="D139" s="12" t="s">
        <v>205</v>
      </c>
      <c r="E139" s="23">
        <f>(C139-C139*$G$2)*3%</f>
        <v>216.73381274999991</v>
      </c>
    </row>
    <row r="140" spans="2:5" x14ac:dyDescent="0.2">
      <c r="B140" s="5" t="s">
        <v>122</v>
      </c>
      <c r="C140" s="2">
        <v>6474.9351118724981</v>
      </c>
      <c r="D140" s="12" t="s">
        <v>205</v>
      </c>
      <c r="E140" s="23">
        <f>(C140-C140*$G$2)*3%</f>
        <v>194.24805335617492</v>
      </c>
    </row>
    <row r="141" spans="2:5" x14ac:dyDescent="0.2">
      <c r="B141" s="4" t="s">
        <v>123</v>
      </c>
      <c r="C141" s="16"/>
      <c r="D141" s="17"/>
      <c r="E141" s="24"/>
    </row>
    <row r="142" spans="2:5" x14ac:dyDescent="0.2">
      <c r="B142" s="5" t="s">
        <v>124</v>
      </c>
      <c r="C142" s="2">
        <v>4350.3637499999995</v>
      </c>
      <c r="E142" s="23">
        <f>(C142-C142*$G$2)*1%</f>
        <v>43.503637499999996</v>
      </c>
    </row>
    <row r="143" spans="2:5" x14ac:dyDescent="0.2">
      <c r="B143" s="5" t="s">
        <v>125</v>
      </c>
      <c r="C143" s="2">
        <v>5099.0309999999999</v>
      </c>
      <c r="D143" s="12" t="s">
        <v>206</v>
      </c>
      <c r="E143" s="23">
        <f>(C143-C143*$G$2)*2%</f>
        <v>101.98062</v>
      </c>
    </row>
    <row r="144" spans="2:5" x14ac:dyDescent="0.2">
      <c r="B144" s="5" t="s">
        <v>126</v>
      </c>
      <c r="C144" s="2">
        <v>5099.0309999999999</v>
      </c>
      <c r="D144" s="12" t="s">
        <v>206</v>
      </c>
      <c r="E144" s="23">
        <f>(C144-C144*$G$2)*2%</f>
        <v>101.98062</v>
      </c>
    </row>
    <row r="145" spans="2:8" x14ac:dyDescent="0.2">
      <c r="B145" s="4" t="s">
        <v>66</v>
      </c>
      <c r="C145" s="16"/>
      <c r="D145" s="17"/>
      <c r="E145" s="24"/>
    </row>
    <row r="146" spans="2:8" x14ac:dyDescent="0.2">
      <c r="B146" s="1" t="s">
        <v>67</v>
      </c>
      <c r="C146" s="2">
        <v>1248</v>
      </c>
      <c r="E146" s="23">
        <f>(C146-C146*$G$2)*1%</f>
        <v>12.48</v>
      </c>
    </row>
    <row r="147" spans="2:8" x14ac:dyDescent="0.2">
      <c r="B147" s="1" t="s">
        <v>68</v>
      </c>
      <c r="C147" s="2">
        <v>690</v>
      </c>
      <c r="E147" s="23">
        <f>(C147-C147*$G$2)*1%</f>
        <v>6.9</v>
      </c>
    </row>
    <row r="148" spans="2:8" x14ac:dyDescent="0.2">
      <c r="B148" s="1" t="s">
        <v>69</v>
      </c>
      <c r="C148" s="2">
        <v>690</v>
      </c>
      <c r="E148" s="23">
        <f>(C148-C148*$G$2)*1%</f>
        <v>6.9</v>
      </c>
    </row>
    <row r="149" spans="2:8" x14ac:dyDescent="0.2">
      <c r="B149" s="4" t="s">
        <v>70</v>
      </c>
      <c r="C149" s="16"/>
      <c r="D149" s="17"/>
      <c r="E149" s="24"/>
    </row>
    <row r="150" spans="2:8" x14ac:dyDescent="0.2">
      <c r="B150" s="1" t="s">
        <v>71</v>
      </c>
      <c r="C150" s="2">
        <v>824.54568749999987</v>
      </c>
      <c r="E150" s="23">
        <f>(C150-C150*$G$2)*1%</f>
        <v>8.2454568749999986</v>
      </c>
    </row>
    <row r="151" spans="2:8" x14ac:dyDescent="0.2">
      <c r="B151" s="1" t="s">
        <v>72</v>
      </c>
      <c r="C151" s="2">
        <v>1197.1474987499998</v>
      </c>
      <c r="E151" s="23">
        <f>(C151-C151*$G$2)*1%</f>
        <v>11.971474987499999</v>
      </c>
    </row>
    <row r="152" spans="2:8" x14ac:dyDescent="0.2">
      <c r="B152" s="1" t="s">
        <v>73</v>
      </c>
      <c r="C152" s="2">
        <v>846.26774999999986</v>
      </c>
      <c r="E152" s="23">
        <f>(C152-C152*$G$2)*1%</f>
        <v>8.4626774999999981</v>
      </c>
    </row>
    <row r="153" spans="2:8" x14ac:dyDescent="0.2">
      <c r="B153" s="1" t="s">
        <v>74</v>
      </c>
      <c r="C153" s="2">
        <v>726.60989407499994</v>
      </c>
      <c r="E153" s="23">
        <f>(C153-C153*$G$2)*1%</f>
        <v>7.2660989407499992</v>
      </c>
    </row>
    <row r="154" spans="2:8" x14ac:dyDescent="0.2">
      <c r="B154" s="1" t="s">
        <v>75</v>
      </c>
      <c r="C154" s="2">
        <v>726.60989407499994</v>
      </c>
      <c r="E154" s="23">
        <f>(C154-C154*$G$2)*1%</f>
        <v>7.2660989407499992</v>
      </c>
    </row>
    <row r="155" spans="2:8" x14ac:dyDescent="0.2">
      <c r="B155" s="1" t="s">
        <v>76</v>
      </c>
      <c r="C155" s="2">
        <v>790.32600000000002</v>
      </c>
      <c r="E155" s="23">
        <f>(C155-C155*$G$2)*1%</f>
        <v>7.9032600000000004</v>
      </c>
      <c r="G155" s="13"/>
      <c r="H155" s="14"/>
    </row>
    <row r="156" spans="2:8" ht="21" x14ac:dyDescent="0.35">
      <c r="B156" s="21" t="s">
        <v>0</v>
      </c>
      <c r="C156" s="2"/>
      <c r="D156" s="11"/>
      <c r="G156" s="13"/>
      <c r="H156" s="14"/>
    </row>
    <row r="157" spans="2:8" x14ac:dyDescent="0.2">
      <c r="B157" s="15" t="s">
        <v>1</v>
      </c>
      <c r="C157" s="15"/>
      <c r="D157" s="15"/>
      <c r="E157" s="26"/>
    </row>
    <row r="158" spans="2:8" x14ac:dyDescent="0.2">
      <c r="B158" s="1" t="s">
        <v>2</v>
      </c>
      <c r="C158" s="2">
        <v>883.00610999999981</v>
      </c>
      <c r="E158" s="23">
        <f>(C158-C158*$G$2)*1%</f>
        <v>8.8300610999999982</v>
      </c>
    </row>
    <row r="159" spans="2:8" x14ac:dyDescent="0.2">
      <c r="B159" s="1" t="s">
        <v>3</v>
      </c>
      <c r="C159" s="2">
        <v>1039.0882499999998</v>
      </c>
      <c r="E159" s="23">
        <f>(C159-C159*$G$2)*1%</f>
        <v>10.390882499999998</v>
      </c>
    </row>
    <row r="160" spans="2:8" x14ac:dyDescent="0.2">
      <c r="B160" s="15" t="s">
        <v>4</v>
      </c>
      <c r="C160" s="15"/>
      <c r="D160" s="15"/>
      <c r="E160" s="26"/>
    </row>
    <row r="161" spans="2:5" x14ac:dyDescent="0.2">
      <c r="B161" s="1" t="s">
        <v>5</v>
      </c>
      <c r="C161" s="2">
        <v>1633.6181249999995</v>
      </c>
      <c r="E161" s="23">
        <f>(C161-C161*$G$2)*1%</f>
        <v>16.336181249999996</v>
      </c>
    </row>
    <row r="162" spans="2:5" ht="21" x14ac:dyDescent="0.35">
      <c r="B162" s="21" t="s">
        <v>148</v>
      </c>
      <c r="C162" s="2"/>
      <c r="E162" s="23"/>
    </row>
    <row r="163" spans="2:5" x14ac:dyDescent="0.2">
      <c r="B163" s="4" t="s">
        <v>155</v>
      </c>
      <c r="C163" s="4"/>
      <c r="D163" s="4"/>
      <c r="E163" s="25"/>
    </row>
    <row r="164" spans="2:5" x14ac:dyDescent="0.2">
      <c r="B164" s="1" t="s">
        <v>156</v>
      </c>
      <c r="C164" s="2">
        <v>862.49083369499999</v>
      </c>
      <c r="E164" s="23">
        <f>(C164-C164*$G$2)*1%</f>
        <v>8.6249083369499999</v>
      </c>
    </row>
    <row r="165" spans="2:5" x14ac:dyDescent="0.2">
      <c r="B165" s="1" t="s">
        <v>157</v>
      </c>
      <c r="C165" s="2">
        <v>862.49083369499999</v>
      </c>
      <c r="E165" s="23">
        <f>(C165-C165*$G$2)*1%</f>
        <v>8.6249083369499999</v>
      </c>
    </row>
    <row r="166" spans="2:5" x14ac:dyDescent="0.2">
      <c r="B166" s="4" t="s">
        <v>158</v>
      </c>
      <c r="C166" s="4"/>
      <c r="D166" s="4"/>
      <c r="E166" s="25"/>
    </row>
    <row r="167" spans="2:5" x14ac:dyDescent="0.2">
      <c r="B167" s="1" t="s">
        <v>159</v>
      </c>
      <c r="C167" s="2">
        <v>904.5899999999998</v>
      </c>
      <c r="E167" s="23">
        <f>(C167-C167*$G$2)*1%</f>
        <v>9.0458999999999978</v>
      </c>
    </row>
    <row r="168" spans="2:5" x14ac:dyDescent="0.2">
      <c r="B168" s="1" t="s">
        <v>160</v>
      </c>
      <c r="C168" s="2">
        <v>904.5899999999998</v>
      </c>
      <c r="E168" s="23">
        <f>(C168-C168*$G$2)*1%</f>
        <v>9.0458999999999978</v>
      </c>
    </row>
    <row r="169" spans="2:5" x14ac:dyDescent="0.2">
      <c r="B169" s="1" t="s">
        <v>161</v>
      </c>
      <c r="C169" s="2">
        <v>904.5899999999998</v>
      </c>
      <c r="E169" s="23">
        <f>(C169-C169*$G$2)*1%</f>
        <v>9.0458999999999978</v>
      </c>
    </row>
    <row r="170" spans="2:5" x14ac:dyDescent="0.2">
      <c r="B170" s="1" t="s">
        <v>209</v>
      </c>
      <c r="C170" s="2"/>
      <c r="E170" s="23"/>
    </row>
    <row r="171" spans="2:5" x14ac:dyDescent="0.2">
      <c r="B171" s="1"/>
      <c r="C171" s="2"/>
      <c r="E171" s="23"/>
    </row>
    <row r="172" spans="2:5" x14ac:dyDescent="0.2">
      <c r="B172" s="1"/>
      <c r="C172" s="2"/>
      <c r="E172" s="23"/>
    </row>
    <row r="173" spans="2:5" x14ac:dyDescent="0.2">
      <c r="B173" s="1"/>
      <c r="C173" s="2"/>
      <c r="E173" s="23"/>
    </row>
    <row r="174" spans="2:5" x14ac:dyDescent="0.2">
      <c r="B174" s="4" t="s">
        <v>149</v>
      </c>
      <c r="C174" s="4"/>
      <c r="D174" s="4"/>
      <c r="E174" s="25"/>
    </row>
    <row r="175" spans="2:5" x14ac:dyDescent="0.2">
      <c r="B175" s="5" t="s">
        <v>150</v>
      </c>
      <c r="C175" s="7">
        <v>1762.1591856524997</v>
      </c>
      <c r="E175" s="23">
        <f>(C175-C175*$G$2)*1%</f>
        <v>17.621591856524997</v>
      </c>
    </row>
    <row r="176" spans="2:5" x14ac:dyDescent="0.2">
      <c r="B176" s="5" t="s">
        <v>151</v>
      </c>
      <c r="C176" s="7">
        <v>2849.4584999999997</v>
      </c>
      <c r="E176" s="23">
        <f>(C176-C176*$G$2)*1%</f>
        <v>28.494584999999997</v>
      </c>
    </row>
    <row r="177" spans="2:5" x14ac:dyDescent="0.2">
      <c r="B177" s="4" t="s">
        <v>152</v>
      </c>
      <c r="C177" s="4"/>
      <c r="D177" s="4"/>
      <c r="E177" s="25"/>
    </row>
    <row r="178" spans="2:5" x14ac:dyDescent="0.2">
      <c r="B178" s="5" t="s">
        <v>153</v>
      </c>
      <c r="C178" s="7">
        <v>3103.8744374999997</v>
      </c>
      <c r="D178" s="12" t="s">
        <v>206</v>
      </c>
      <c r="E178" s="23">
        <f>(C178-C178*$G$2)*2%</f>
        <v>62.077488749999993</v>
      </c>
    </row>
    <row r="179" spans="2:5" x14ac:dyDescent="0.2">
      <c r="B179" s="5" t="s">
        <v>154</v>
      </c>
      <c r="C179" s="7">
        <v>5931.8489249999993</v>
      </c>
      <c r="D179" s="12" t="s">
        <v>206</v>
      </c>
      <c r="E179" s="23">
        <f>(C179-C179*$G$2)*2%</f>
        <v>118.63697849999998</v>
      </c>
    </row>
    <row r="180" spans="2:5" ht="21" x14ac:dyDescent="0.35">
      <c r="B180" s="21" t="s">
        <v>169</v>
      </c>
      <c r="C180" s="2"/>
      <c r="E180" s="23"/>
    </row>
    <row r="181" spans="2:5" x14ac:dyDescent="0.2">
      <c r="B181" s="4" t="s">
        <v>170</v>
      </c>
      <c r="C181" s="4"/>
      <c r="D181" s="4"/>
      <c r="E181" s="25"/>
    </row>
    <row r="182" spans="2:5" x14ac:dyDescent="0.2">
      <c r="B182" s="1" t="s">
        <v>171</v>
      </c>
      <c r="C182" s="2">
        <v>793.34923499999968</v>
      </c>
      <c r="E182" s="23">
        <f>(C182-C182*$G$2)*1%</f>
        <v>7.9334923499999972</v>
      </c>
    </row>
    <row r="183" spans="2:5" x14ac:dyDescent="0.2">
      <c r="B183" s="1" t="s">
        <v>172</v>
      </c>
      <c r="C183" s="2">
        <v>793.34923499999968</v>
      </c>
      <c r="E183" s="23">
        <f>(C183-C183*$G$2)*1%</f>
        <v>7.9334923499999972</v>
      </c>
    </row>
    <row r="184" spans="2:5" x14ac:dyDescent="0.2">
      <c r="B184" s="1" t="s">
        <v>173</v>
      </c>
      <c r="C184" s="2">
        <v>790.85670033824977</v>
      </c>
      <c r="E184" s="23">
        <f>(C184-C184*$G$2)*1%</f>
        <v>7.9085670033824975</v>
      </c>
    </row>
    <row r="185" spans="2:5" x14ac:dyDescent="0.2">
      <c r="B185" s="1" t="s">
        <v>174</v>
      </c>
      <c r="C185" s="2">
        <v>790.85670033824977</v>
      </c>
      <c r="E185" s="23">
        <f>(C185-C185*$G$2)*1%</f>
        <v>7.9085670033824975</v>
      </c>
    </row>
    <row r="186" spans="2:5" x14ac:dyDescent="0.2">
      <c r="B186" s="1" t="s">
        <v>175</v>
      </c>
      <c r="C186" s="2">
        <v>1276.8361883549999</v>
      </c>
      <c r="E186" s="23">
        <f>(C186-C186*$G$2)*1%</f>
        <v>12.76836188355</v>
      </c>
    </row>
    <row r="187" spans="2:5" x14ac:dyDescent="0.2">
      <c r="B187" s="1" t="s">
        <v>176</v>
      </c>
      <c r="C187" s="2">
        <v>929.11543451999978</v>
      </c>
      <c r="E187" s="23">
        <f>(C187-C187*$G$2)*1%</f>
        <v>9.2911543451999972</v>
      </c>
    </row>
    <row r="188" spans="2:5" ht="21" x14ac:dyDescent="0.35">
      <c r="B188" s="21" t="s">
        <v>177</v>
      </c>
      <c r="C188" s="2"/>
      <c r="E188" s="23"/>
    </row>
    <row r="189" spans="2:5" x14ac:dyDescent="0.2">
      <c r="B189" s="4" t="s">
        <v>178</v>
      </c>
      <c r="C189" s="4"/>
      <c r="D189" s="4"/>
      <c r="E189" s="25"/>
    </row>
    <row r="190" spans="2:5" x14ac:dyDescent="0.2">
      <c r="B190" s="1" t="s">
        <v>179</v>
      </c>
      <c r="C190" s="2">
        <v>996.47729999999979</v>
      </c>
      <c r="E190" s="23">
        <f>(C190-C190*$G$2)*1%</f>
        <v>9.9647729999999974</v>
      </c>
    </row>
    <row r="191" spans="2:5" x14ac:dyDescent="0.2">
      <c r="B191" s="1" t="s">
        <v>180</v>
      </c>
      <c r="C191" s="2">
        <v>996.47729999999979</v>
      </c>
      <c r="E191" s="23">
        <f>(C191-C191*$G$2)*1%</f>
        <v>9.9647729999999974</v>
      </c>
    </row>
    <row r="192" spans="2:5" x14ac:dyDescent="0.2">
      <c r="B192" s="1" t="s">
        <v>181</v>
      </c>
      <c r="C192" s="2">
        <v>996.47729999999979</v>
      </c>
      <c r="E192" s="23">
        <f>(C192-C192*$G$2)*1%</f>
        <v>9.9647729999999974</v>
      </c>
    </row>
    <row r="193" spans="2:5" x14ac:dyDescent="0.2">
      <c r="B193" s="1" t="s">
        <v>182</v>
      </c>
      <c r="C193" s="2">
        <v>996.47729999999979</v>
      </c>
      <c r="E193" s="23">
        <f>(C193-C193*$G$2)*1%</f>
        <v>9.9647729999999974</v>
      </c>
    </row>
    <row r="194" spans="2:5" x14ac:dyDescent="0.2">
      <c r="B194" s="1" t="s">
        <v>183</v>
      </c>
      <c r="C194" s="2">
        <v>996.47729999999979</v>
      </c>
      <c r="E194" s="23">
        <f>(C194-C194*$G$2)*1%</f>
        <v>9.9647729999999974</v>
      </c>
    </row>
    <row r="195" spans="2:5" x14ac:dyDescent="0.2">
      <c r="B195" s="1" t="s">
        <v>184</v>
      </c>
      <c r="C195" s="2">
        <v>996.47729999999979</v>
      </c>
      <c r="E195" s="23">
        <f>(C195-C195*$G$2)*1%</f>
        <v>9.9647729999999974</v>
      </c>
    </row>
    <row r="196" spans="2:5" ht="21" x14ac:dyDescent="0.35">
      <c r="B196" s="21" t="s">
        <v>185</v>
      </c>
      <c r="C196" s="7"/>
      <c r="E196" s="23"/>
    </row>
    <row r="197" spans="2:5" x14ac:dyDescent="0.2">
      <c r="B197" s="4" t="s">
        <v>186</v>
      </c>
      <c r="C197" s="4"/>
      <c r="D197" s="4"/>
      <c r="E197" s="25"/>
    </row>
    <row r="198" spans="2:5" x14ac:dyDescent="0.2">
      <c r="B198" s="1" t="s">
        <v>187</v>
      </c>
      <c r="C198" s="2">
        <v>2356.6950000000002</v>
      </c>
      <c r="D198" s="12" t="s">
        <v>206</v>
      </c>
      <c r="E198" s="23">
        <f>(C198-C198*$G$2)*2%</f>
        <v>47.133900000000004</v>
      </c>
    </row>
    <row r="199" spans="2:5" x14ac:dyDescent="0.2">
      <c r="B199" s="1" t="s">
        <v>188</v>
      </c>
      <c r="C199" s="2">
        <v>2356.6950000000002</v>
      </c>
      <c r="D199" s="12" t="s">
        <v>206</v>
      </c>
      <c r="E199" s="23">
        <f>(C199-C199*$G$2)*2%</f>
        <v>47.133900000000004</v>
      </c>
    </row>
    <row r="200" spans="2:5" x14ac:dyDescent="0.2">
      <c r="B200" s="1" t="s">
        <v>189</v>
      </c>
      <c r="C200" s="2">
        <v>2774.4727499999995</v>
      </c>
      <c r="D200" s="12" t="s">
        <v>206</v>
      </c>
      <c r="E200" s="23">
        <f>(C200-C200*$G$2)*2%</f>
        <v>55.489454999999992</v>
      </c>
    </row>
    <row r="201" spans="2:5" x14ac:dyDescent="0.2">
      <c r="B201" s="1" t="s">
        <v>190</v>
      </c>
      <c r="C201" s="2">
        <v>2399.5439999999999</v>
      </c>
      <c r="D201" s="12" t="s">
        <v>206</v>
      </c>
      <c r="E201" s="23">
        <f>(C201-C201*$G$2)*2%</f>
        <v>47.990879999999997</v>
      </c>
    </row>
    <row r="202" spans="2:5" x14ac:dyDescent="0.2">
      <c r="B202" s="1" t="s">
        <v>191</v>
      </c>
      <c r="C202" s="2">
        <v>2399.5439999999999</v>
      </c>
      <c r="D202" s="12" t="s">
        <v>206</v>
      </c>
      <c r="E202" s="23">
        <f>(C202-C202*$G$2)*2%</f>
        <v>47.990879999999997</v>
      </c>
    </row>
    <row r="203" spans="2:5" x14ac:dyDescent="0.2">
      <c r="B203" s="1" t="s">
        <v>192</v>
      </c>
      <c r="C203" s="2">
        <v>4927.6349999999993</v>
      </c>
      <c r="D203" s="12" t="s">
        <v>205</v>
      </c>
      <c r="E203" s="23">
        <f>(C203-C203*$G$2)*3%</f>
        <v>147.82904999999997</v>
      </c>
    </row>
    <row r="204" spans="2:5" x14ac:dyDescent="0.2">
      <c r="B204" s="1" t="s">
        <v>193</v>
      </c>
      <c r="C204" s="2">
        <v>4804.1099999999997</v>
      </c>
      <c r="D204" s="12" t="s">
        <v>205</v>
      </c>
      <c r="E204" s="23">
        <f>(C204-C204*$G$2)*3%</f>
        <v>144.12329999999997</v>
      </c>
    </row>
    <row r="205" spans="2:5" x14ac:dyDescent="0.2">
      <c r="B205" s="1" t="s">
        <v>194</v>
      </c>
      <c r="C205" s="2">
        <v>6213.1049999999977</v>
      </c>
      <c r="D205" s="12" t="s">
        <v>205</v>
      </c>
      <c r="E205" s="23">
        <f>(C205-C205*$G$2)*3%</f>
        <v>186.39314999999993</v>
      </c>
    </row>
    <row r="206" spans="2:5" x14ac:dyDescent="0.2">
      <c r="B206" s="1" t="s">
        <v>195</v>
      </c>
      <c r="C206" s="2">
        <v>2911.4837499999994</v>
      </c>
      <c r="E206" s="23">
        <f>(C206-C206*$G$2)*1%</f>
        <v>29.114837499999993</v>
      </c>
    </row>
    <row r="207" spans="2:5" x14ac:dyDescent="0.2">
      <c r="B207" s="1" t="s">
        <v>196</v>
      </c>
      <c r="C207" s="2">
        <v>2911.4837499999994</v>
      </c>
      <c r="E207" s="23">
        <f>(C207-C207*$G$2)*1%</f>
        <v>29.114837499999993</v>
      </c>
    </row>
    <row r="208" spans="2:5" x14ac:dyDescent="0.2">
      <c r="B208" s="4" t="s">
        <v>197</v>
      </c>
      <c r="C208" s="4"/>
      <c r="D208" s="4"/>
      <c r="E208" s="25"/>
    </row>
    <row r="209" spans="2:5" x14ac:dyDescent="0.2">
      <c r="B209" s="1" t="s">
        <v>198</v>
      </c>
      <c r="C209" s="2">
        <v>1539.3503249999999</v>
      </c>
      <c r="E209" s="23">
        <f>(C209-C209*$G$2)*1%</f>
        <v>15.393503249999998</v>
      </c>
    </row>
    <row r="210" spans="2:5" x14ac:dyDescent="0.2">
      <c r="B210" s="1" t="s">
        <v>199</v>
      </c>
      <c r="C210" s="2">
        <v>1835.0084249999998</v>
      </c>
      <c r="E210" s="23">
        <f>(C210-C210*$G$2)*1%</f>
        <v>18.350084249999998</v>
      </c>
    </row>
    <row r="211" spans="2:5" x14ac:dyDescent="0.2">
      <c r="B211" s="1" t="s">
        <v>200</v>
      </c>
      <c r="C211" s="2">
        <v>1150</v>
      </c>
      <c r="E211" s="23">
        <f>(C211-C211*$G$2)*1%</f>
        <v>11.5</v>
      </c>
    </row>
    <row r="212" spans="2:5" x14ac:dyDescent="0.2">
      <c r="B212" s="1" t="s">
        <v>201</v>
      </c>
      <c r="C212" s="2">
        <v>1150</v>
      </c>
      <c r="E212" s="23">
        <f>(C212-C212*$G$2)*1%</f>
        <v>11.5</v>
      </c>
    </row>
    <row r="213" spans="2:5" x14ac:dyDescent="0.2">
      <c r="B213" s="1" t="s">
        <v>202</v>
      </c>
      <c r="C213" s="2">
        <v>1980</v>
      </c>
      <c r="E213" s="23">
        <f>(C213-C213*$G$2)*1%</f>
        <v>19.8</v>
      </c>
    </row>
    <row r="214" spans="2:5" ht="21" x14ac:dyDescent="0.35">
      <c r="B214" s="21" t="s">
        <v>6</v>
      </c>
      <c r="C214" s="2"/>
      <c r="E214" s="23"/>
    </row>
    <row r="215" spans="2:5" x14ac:dyDescent="0.2">
      <c r="B215" s="15" t="s">
        <v>7</v>
      </c>
      <c r="C215" s="16"/>
      <c r="D215" s="17"/>
      <c r="E215" s="24"/>
    </row>
    <row r="216" spans="2:5" x14ac:dyDescent="0.2">
      <c r="B216" s="1" t="s">
        <v>8</v>
      </c>
      <c r="C216" s="2">
        <v>1157.8549657499998</v>
      </c>
      <c r="E216" s="23">
        <f>(C216-C216*$G$2)*1%</f>
        <v>11.578549657499998</v>
      </c>
    </row>
    <row r="217" spans="2:5" x14ac:dyDescent="0.2">
      <c r="B217" s="1" t="s">
        <v>9</v>
      </c>
      <c r="C217" s="2">
        <v>1355.0996249999998</v>
      </c>
      <c r="E217" s="23">
        <f>(C217-C217*$G$2)*1%</f>
        <v>13.550996249999999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Ассортимент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Каманина Марина Игоревна</dc:creator>
  <cp:lastModifiedBy>Буевич Екатерина Александровна</cp:lastModifiedBy>
  <dcterms:created xsi:type="dcterms:W3CDTF">2022-10-11T11:44:36Z</dcterms:created>
  <dcterms:modified xsi:type="dcterms:W3CDTF">2022-11-02T12:49:17Z</dcterms:modified>
</cp:coreProperties>
</file>